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2. jednání\"/>
    </mc:Choice>
  </mc:AlternateContent>
  <xr:revisionPtr revIDLastSave="0" documentId="13_ncr:1_{3BF2F5D9-C2FE-4AB5-84B2-3563917B73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mpletní vývoj dokumentu" sheetId="2" r:id="rId1"/>
    <sheet name="BK" sheetId="3" r:id="rId2"/>
    <sheet name="HB" sheetId="4" r:id="rId3"/>
    <sheet name="LC" sheetId="5" r:id="rId4"/>
    <sheet name="MŠ" sheetId="6" r:id="rId5"/>
    <sheet name="NS" sheetId="7" r:id="rId6"/>
    <sheet name="PK" sheetId="8" r:id="rId7"/>
    <sheet name="PBa" sheetId="9" r:id="rId8"/>
    <sheet name="PBi" sheetId="10" r:id="rId9"/>
  </sheets>
  <definedNames>
    <definedName name="_xlnm.Print_Area" localSheetId="0">'Kompletní vývoj dokumentu'!$A$1:$AB$34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3" l="1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12" i="3"/>
  <c r="V12" i="2"/>
  <c r="V13" i="2"/>
  <c r="V14" i="2"/>
  <c r="V15" i="2"/>
  <c r="V16" i="2"/>
  <c r="V17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12" i="2"/>
  <c r="E28" i="10"/>
  <c r="D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E28" i="9"/>
  <c r="D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E28" i="8"/>
  <c r="D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E28" i="7"/>
  <c r="D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E28" i="6"/>
  <c r="D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E28" i="5"/>
  <c r="D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E28" i="4"/>
  <c r="D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E28" i="3"/>
  <c r="D28" i="3"/>
  <c r="E28" i="2"/>
  <c r="D28" i="2"/>
  <c r="M28" i="2" l="1"/>
  <c r="M29" i="2" s="1"/>
</calcChain>
</file>

<file path=xl/sharedStrings.xml><?xml version="1.0" encoding="utf-8"?>
<sst xmlns="http://schemas.openxmlformats.org/spreadsheetml/2006/main" count="747" uniqueCount="89">
  <si>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</si>
  <si>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</si>
  <si>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</si>
  <si>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</si>
  <si>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</si>
  <si>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</si>
  <si>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</si>
  <si>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</si>
  <si>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</si>
  <si>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</si>
  <si>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</si>
  <si>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</si>
  <si>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</si>
  <si>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</si>
  <si>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</si>
  <si>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</si>
  <si>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</si>
  <si>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</si>
  <si>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</si>
  <si>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</si>
  <si>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</si>
  <si>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</si>
  <si>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</si>
  <si>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0-40</t>
  </si>
  <si>
    <t>Kompletní vývoj dokumentárního filmu</t>
  </si>
  <si>
    <t>1. podporovat žánrovou, tematickou a stylovou diverzitu námětů</t>
  </si>
  <si>
    <t>2. podporovat vývoj českého kinematografického díla ve smyslu prohloubené práce autora na námětu, na promyšlené obsahové a vizuální koncepci a struktuře dokumentu před natáčením, konzultacích s odpovědným dramaturgem a následných aktivit producenta, které směřují k zajištění financování a k přípravě natáčení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</si>
  <si>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</si>
  <si>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rPr>
        <b/>
        <sz val="9.5"/>
        <rFont val="Arial"/>
        <family val="2"/>
        <charset val="238"/>
      </rPr>
      <t xml:space="preserve">Specifikace dotačního okruhu
</t>
    </r>
    <r>
      <rPr>
        <sz val="9.5"/>
        <rFont val="Arial"/>
        <family val="2"/>
        <charset val="238"/>
      </rPr>
      <t>Podpora je určena pro vývoj krátkometrážního nebo celovečerního dokumentárního českého kinematografického díla (ve smyslu § 2. odst. 1 písm. f) zákona o audiovizi), jehož součástí je vypracování konečné verze treatmentu nebo scénáře, vytvoření plánu výroby, aproximativního rozpočtu, aproximativního finančního plánu a jeho předpokládaného zajištění.</t>
    </r>
  </si>
  <si>
    <t>Přínos a význam pro českou a evropskou kinematografii a společnost</t>
  </si>
  <si>
    <t>Producentská koncepce a ekonomické parametry projektu</t>
  </si>
  <si>
    <t>0-25</t>
  </si>
  <si>
    <t>Profil žadatele</t>
  </si>
  <si>
    <t>Formální kvalita žádosti</t>
  </si>
  <si>
    <r>
      <t xml:space="preserve">Evidenční číslo výzvy: </t>
    </r>
    <r>
      <rPr>
        <sz val="9.5"/>
        <color theme="1"/>
        <rFont val="Arial"/>
        <family val="2"/>
        <charset val="238"/>
      </rPr>
      <t xml:space="preserve">2024-1-2-6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</si>
  <si>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27. 10. - 27. 11. 2023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4 500 000 Kč
</t>
    </r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2026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</si>
  <si>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 xml:space="preserve">Lu  </t>
  </si>
  <si>
    <t>Land of Fire</t>
  </si>
  <si>
    <t>VoiceOver</t>
  </si>
  <si>
    <t>Gabriel</t>
  </si>
  <si>
    <t>Úlet 72</t>
  </si>
  <si>
    <t>Šumava ODSUN</t>
  </si>
  <si>
    <t>Barvy ticha</t>
  </si>
  <si>
    <t>Proč jsme tak naštvané</t>
  </si>
  <si>
    <t>Fotograf zvláštního původu</t>
  </si>
  <si>
    <t>Jak zakopat díru</t>
  </si>
  <si>
    <t>Nevědění</t>
  </si>
  <si>
    <t>Okrajové Reality</t>
  </si>
  <si>
    <t>Kultura Kriplů</t>
  </si>
  <si>
    <t>Můj otec Kutuzov</t>
  </si>
  <si>
    <t>Válečná studie</t>
  </si>
  <si>
    <t xml:space="preserve">Pod ledem </t>
  </si>
  <si>
    <t>Cinepoint s.r.o.</t>
  </si>
  <si>
    <t>Pink Productions, s.r.o.</t>
  </si>
  <si>
    <t>Mimesis Film s.r.o.</t>
  </si>
  <si>
    <t>UNOproduction s.r.o.</t>
  </si>
  <si>
    <t>Little ape production s.r.o.</t>
  </si>
  <si>
    <t>Montowna s.r.o.</t>
  </si>
  <si>
    <t>m3 Films s.r.o.</t>
  </si>
  <si>
    <t>FREESAM s.r.o.</t>
  </si>
  <si>
    <t>Kuli Film s.r.o.</t>
  </si>
  <si>
    <t>Gpo platform s.r.o.</t>
  </si>
  <si>
    <t>Frame Films s.r.o.</t>
  </si>
  <si>
    <t>Shore Points s.r.o.</t>
  </si>
  <si>
    <t>Hypermarket Film s.r.o.</t>
  </si>
  <si>
    <t>Zbyněk Baladrán</t>
  </si>
  <si>
    <t>Alter Vision s.r.o.</t>
  </si>
  <si>
    <t>ne</t>
  </si>
  <si>
    <t>ano</t>
  </si>
  <si>
    <t xml:space="preserve">Projekt 6364/2024 VoiceOver bude na základě usnesení Rady č. 238/2017 hrazen ze státní dotace 2017 do výše jejího zůstatku 700 000 Kč, na základě usnesení Rady č. 155/2023 bude hrazen ze státní dotace 2023 do výše jejího zůstatku 50 000 Kč, zbylých 50 000 Kč bude hrazeno z jiných prostředků Fondu. Projekt 6400/2024 Jak zakopat díru bude na základě usnesení Rady č. 52/2016 hrazen ze státní dotace 2016 do výše jejího zůstatku 214 346 Kč, zbylých 435 654 Kč bude hrazeno z jiných prostředků Fondu. Ostatní projekty této výzvy budou hrazeny z jiných prostředků Fondu. </t>
  </si>
  <si>
    <t>6358/2024</t>
  </si>
  <si>
    <t>6363/2024</t>
  </si>
  <si>
    <t>6364/2024</t>
  </si>
  <si>
    <t>6394/2024</t>
  </si>
  <si>
    <t>6395/2024</t>
  </si>
  <si>
    <t>6396/2024</t>
  </si>
  <si>
    <t>6397/2024</t>
  </si>
  <si>
    <t>6400/2024</t>
  </si>
  <si>
    <t>6401/2024</t>
  </si>
  <si>
    <t>6402/2024</t>
  </si>
  <si>
    <t>6403/2024</t>
  </si>
  <si>
    <t>6404/2024</t>
  </si>
  <si>
    <t>6405/2024</t>
  </si>
  <si>
    <t>6406/2024</t>
  </si>
  <si>
    <t>investiční dotace</t>
  </si>
  <si>
    <t>6398/2024</t>
  </si>
  <si>
    <t>6399/2024</t>
  </si>
  <si>
    <t>31.12.2024</t>
  </si>
  <si>
    <t>31.10.2025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</si>
</sst>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Fill="0" applyProtection="0"/>
  </cellStyleXfs>
  <cellXfs count="46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/>
    </xf>
    <xf numFmtId="0" fontId="3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 applyProtection="1">
      <alignment vertical="top"/>
      <protection locked="0"/>
    </xf>
    <xf numFmtId="9" fontId="2" fillId="2" borderId="0" xfId="1" applyFont="1" applyFill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4" fontId="2" fillId="2" borderId="1" xfId="0" applyNumberFormat="1" applyFont="1" applyFill="1" applyBorder="1" applyAlignment="1">
      <alignment horizontal="left" vertical="top"/>
    </xf>
    <xf numFmtId="9" fontId="2" fillId="2" borderId="3" xfId="1" applyFont="1" applyFill="1" applyBorder="1" applyAlignment="1">
      <alignment horizontal="center" vertical="top"/>
    </xf>
    <xf numFmtId="14" fontId="2" fillId="2" borderId="4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</cellXfs>
  <cellStyles count="3">
    <cellStyle name="Normální" xfId="0" builtinId="0"/>
    <cellStyle name="Normální 2" xfId="2" xr:uid="{3B791022-3199-499E-9467-616AB16600EB}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29"/>
  <sheetViews>
    <sheetView tabSelected="1"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23.28515625" style="2" customWidth="1"/>
    <col min="3" max="3" width="24.5703125" style="2" customWidth="1"/>
    <col min="4" max="4" width="15.5703125" style="2" customWidth="1"/>
    <col min="5" max="5" width="15" style="2" customWidth="1"/>
    <col min="6" max="6" width="11.42578125" style="2" customWidth="1"/>
    <col min="7" max="8" width="11.42578125" style="3" customWidth="1"/>
    <col min="9" max="12" width="11.42578125" style="2" customWidth="1"/>
    <col min="13" max="13" width="13.85546875" style="25" customWidth="1"/>
    <col min="14" max="14" width="16.5703125" style="2" customWidth="1"/>
    <col min="15" max="20" width="9.7109375" style="2" customWidth="1"/>
    <col min="21" max="22" width="12.42578125" style="2" customWidth="1"/>
    <col min="23" max="25" width="9.28515625" style="2" customWidth="1"/>
    <col min="26" max="26" width="10.28515625" style="2" customWidth="1"/>
    <col min="27" max="28" width="15.7109375" style="2" customWidth="1"/>
    <col min="29" max="16384" width="9.140625" style="2"/>
  </cols>
  <sheetData>
    <row r="1" spans="1:87" ht="38.25" customHeight="1" x14ac:dyDescent="0.25">
      <c r="A1" s="1" t="s">
        <v>24</v>
      </c>
    </row>
    <row r="2" spans="1:87" x14ac:dyDescent="0.25">
      <c r="A2" s="36" t="s">
        <v>34</v>
      </c>
      <c r="B2" s="37"/>
      <c r="C2" s="37"/>
      <c r="D2" s="4" t="s">
        <v>22</v>
      </c>
    </row>
    <row r="3" spans="1:87" ht="14.45" customHeight="1" x14ac:dyDescent="0.25">
      <c r="A3" s="37" t="s">
        <v>27</v>
      </c>
      <c r="B3" s="37"/>
      <c r="C3" s="37"/>
      <c r="D3" s="35" t="s">
        <v>25</v>
      </c>
      <c r="E3" s="35"/>
      <c r="F3" s="35"/>
      <c r="G3" s="35"/>
      <c r="H3" s="35"/>
      <c r="I3" s="35"/>
      <c r="J3" s="35"/>
      <c r="K3" s="35"/>
    </row>
    <row r="4" spans="1:87" ht="51.75" customHeight="1" x14ac:dyDescent="0.25">
      <c r="A4" s="36" t="s">
        <v>35</v>
      </c>
      <c r="B4" s="37"/>
      <c r="C4" s="37"/>
      <c r="D4" s="35" t="s">
        <v>26</v>
      </c>
      <c r="E4" s="35"/>
      <c r="F4" s="35"/>
      <c r="G4" s="35"/>
      <c r="H4" s="35"/>
      <c r="I4" s="35"/>
      <c r="J4" s="35"/>
      <c r="K4" s="35"/>
    </row>
    <row r="5" spans="1:87" ht="67.5" customHeight="1" x14ac:dyDescent="0.25">
      <c r="A5" s="16"/>
      <c r="D5" s="35" t="s">
        <v>28</v>
      </c>
      <c r="E5" s="35"/>
      <c r="F5" s="35"/>
      <c r="G5" s="35"/>
      <c r="H5" s="35"/>
      <c r="I5" s="35"/>
      <c r="J5" s="35"/>
      <c r="K5" s="35"/>
    </row>
    <row r="6" spans="1:87" ht="18" customHeight="1" x14ac:dyDescent="0.25">
      <c r="A6" s="16"/>
      <c r="D6" s="24"/>
      <c r="E6" s="24"/>
      <c r="F6" s="24"/>
      <c r="G6" s="24"/>
      <c r="H6" s="24"/>
      <c r="I6" s="24"/>
      <c r="J6" s="24"/>
      <c r="K6" s="24"/>
    </row>
    <row r="7" spans="1:87" ht="63.95" customHeight="1" x14ac:dyDescent="0.25">
      <c r="A7" s="16"/>
      <c r="D7" s="35" t="s">
        <v>69</v>
      </c>
      <c r="E7" s="35"/>
      <c r="F7" s="35"/>
      <c r="G7" s="35"/>
      <c r="H7" s="35"/>
      <c r="I7" s="35"/>
      <c r="J7" s="35"/>
      <c r="K7" s="35"/>
      <c r="L7" s="31"/>
      <c r="M7" s="31"/>
      <c r="N7" s="31"/>
      <c r="O7" s="31"/>
      <c r="P7" s="31"/>
      <c r="Q7" s="31"/>
      <c r="R7" s="31"/>
    </row>
    <row r="8" spans="1:87" x14ac:dyDescent="0.25">
      <c r="A8" s="4"/>
    </row>
    <row r="9" spans="1:87" ht="26.45" customHeight="1" x14ac:dyDescent="0.25">
      <c r="A9" s="38" t="s">
        <v>0</v>
      </c>
      <c r="B9" s="38" t="s">
        <v>1</v>
      </c>
      <c r="C9" s="38" t="s">
        <v>17</v>
      </c>
      <c r="D9" s="38" t="s">
        <v>12</v>
      </c>
      <c r="E9" s="43" t="s">
        <v>2</v>
      </c>
      <c r="F9" s="38" t="s">
        <v>14</v>
      </c>
      <c r="G9" s="38" t="s">
        <v>29</v>
      </c>
      <c r="H9" s="38" t="s">
        <v>13</v>
      </c>
      <c r="I9" s="38" t="s">
        <v>30</v>
      </c>
      <c r="J9" s="38" t="s">
        <v>32</v>
      </c>
      <c r="K9" s="38" t="s">
        <v>33</v>
      </c>
      <c r="L9" s="38" t="s">
        <v>3</v>
      </c>
      <c r="M9" s="40" t="s">
        <v>4</v>
      </c>
      <c r="N9" s="38" t="s">
        <v>5</v>
      </c>
      <c r="O9" s="38" t="s">
        <v>6</v>
      </c>
      <c r="P9" s="38" t="s">
        <v>7</v>
      </c>
      <c r="Q9" s="38" t="s">
        <v>16</v>
      </c>
      <c r="R9" s="38" t="s">
        <v>15</v>
      </c>
      <c r="S9" s="38" t="s">
        <v>8</v>
      </c>
      <c r="T9" s="38" t="s">
        <v>9</v>
      </c>
      <c r="U9" s="38" t="s">
        <v>10</v>
      </c>
      <c r="V9" s="38" t="s">
        <v>11</v>
      </c>
    </row>
    <row r="10" spans="1:87" ht="59.45" customHeight="1" x14ac:dyDescent="0.25">
      <c r="A10" s="42"/>
      <c r="B10" s="42"/>
      <c r="C10" s="42"/>
      <c r="D10" s="42"/>
      <c r="E10" s="44"/>
      <c r="F10" s="39"/>
      <c r="G10" s="39"/>
      <c r="H10" s="39"/>
      <c r="I10" s="39"/>
      <c r="J10" s="39"/>
      <c r="K10" s="39"/>
      <c r="L10" s="39"/>
      <c r="M10" s="41"/>
      <c r="N10" s="39"/>
      <c r="O10" s="39"/>
      <c r="P10" s="39"/>
      <c r="Q10" s="39"/>
      <c r="R10" s="39"/>
      <c r="S10" s="39"/>
      <c r="T10" s="39"/>
      <c r="U10" s="39"/>
      <c r="V10" s="39"/>
    </row>
    <row r="11" spans="1:87" ht="28.9" customHeight="1" x14ac:dyDescent="0.25">
      <c r="A11" s="39"/>
      <c r="B11" s="39"/>
      <c r="C11" s="39"/>
      <c r="D11" s="39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  <c r="M11" s="26"/>
      <c r="N11" s="5"/>
      <c r="O11" s="6"/>
      <c r="P11" s="6"/>
      <c r="Q11" s="6"/>
      <c r="R11" s="6"/>
      <c r="S11" s="6"/>
      <c r="T11" s="30"/>
      <c r="U11" s="6"/>
      <c r="V11" s="5"/>
    </row>
    <row r="12" spans="1:87" s="7" customFormat="1" ht="12.75" customHeight="1" x14ac:dyDescent="0.2">
      <c r="A12" s="8" t="s">
        <v>72</v>
      </c>
      <c r="B12" s="7" t="s">
        <v>53</v>
      </c>
      <c r="C12" s="14" t="s">
        <v>38</v>
      </c>
      <c r="D12" s="18">
        <v>2213770</v>
      </c>
      <c r="E12" s="18">
        <v>900000</v>
      </c>
      <c r="F12" s="10">
        <v>38</v>
      </c>
      <c r="G12" s="10">
        <v>14.25</v>
      </c>
      <c r="H12" s="10">
        <v>8</v>
      </c>
      <c r="I12" s="10">
        <v>23.625</v>
      </c>
      <c r="J12" s="10">
        <v>5</v>
      </c>
      <c r="K12" s="10">
        <v>5</v>
      </c>
      <c r="L12" s="32">
        <f>SUM(F12:K12)</f>
        <v>93.875</v>
      </c>
      <c r="M12" s="27">
        <v>800000</v>
      </c>
      <c r="N12" s="11" t="s">
        <v>84</v>
      </c>
      <c r="O12" s="13" t="s">
        <v>68</v>
      </c>
      <c r="P12" s="20" t="s">
        <v>68</v>
      </c>
      <c r="Q12" s="22" t="s">
        <v>67</v>
      </c>
      <c r="R12" s="22" t="s">
        <v>67</v>
      </c>
      <c r="S12" s="12">
        <v>0.41</v>
      </c>
      <c r="T12" s="33">
        <v>0.6</v>
      </c>
      <c r="U12" s="23">
        <v>45869</v>
      </c>
      <c r="V12" s="34">
        <f t="shared" ref="V12:V17" si="0">U12</f>
        <v>45869</v>
      </c>
      <c r="W12" s="2"/>
      <c r="X12" s="29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</row>
    <row r="13" spans="1:87" s="7" customFormat="1" ht="12.75" customHeight="1" x14ac:dyDescent="0.2">
      <c r="A13" s="8" t="s">
        <v>77</v>
      </c>
      <c r="B13" s="7" t="s">
        <v>60</v>
      </c>
      <c r="C13" s="9" t="s">
        <v>45</v>
      </c>
      <c r="D13" s="17">
        <v>825000</v>
      </c>
      <c r="E13" s="17">
        <v>700000</v>
      </c>
      <c r="F13" s="10">
        <v>36.25</v>
      </c>
      <c r="G13" s="10">
        <v>13.75</v>
      </c>
      <c r="H13" s="10">
        <v>7.25</v>
      </c>
      <c r="I13" s="10">
        <v>22.25</v>
      </c>
      <c r="J13" s="10">
        <v>5</v>
      </c>
      <c r="K13" s="10">
        <v>5</v>
      </c>
      <c r="L13" s="32">
        <f t="shared" ref="L13:L27" si="1">SUM(F13:K13)</f>
        <v>89.5</v>
      </c>
      <c r="M13" s="27">
        <v>650000</v>
      </c>
      <c r="N13" s="11" t="s">
        <v>84</v>
      </c>
      <c r="O13" s="13" t="s">
        <v>68</v>
      </c>
      <c r="P13" s="20" t="s">
        <v>68</v>
      </c>
      <c r="Q13" s="13" t="s">
        <v>67</v>
      </c>
      <c r="R13" s="13" t="s">
        <v>67</v>
      </c>
      <c r="S13" s="12">
        <v>0.85</v>
      </c>
      <c r="T13" s="33">
        <v>0.9</v>
      </c>
      <c r="U13" s="23">
        <v>46203</v>
      </c>
      <c r="V13" s="34">
        <f t="shared" si="0"/>
        <v>46203</v>
      </c>
      <c r="W13" s="2"/>
      <c r="X13" s="29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</row>
    <row r="14" spans="1:87" s="7" customFormat="1" ht="12.75" customHeight="1" x14ac:dyDescent="0.2">
      <c r="A14" s="8" t="s">
        <v>78</v>
      </c>
      <c r="B14" s="7" t="s">
        <v>61</v>
      </c>
      <c r="C14" s="14" t="s">
        <v>46</v>
      </c>
      <c r="D14" s="18">
        <v>777000</v>
      </c>
      <c r="E14" s="18">
        <v>560000</v>
      </c>
      <c r="F14" s="10">
        <v>36.875</v>
      </c>
      <c r="G14" s="10">
        <v>11.875</v>
      </c>
      <c r="H14" s="10">
        <v>8</v>
      </c>
      <c r="I14" s="10">
        <v>20.75</v>
      </c>
      <c r="J14" s="10">
        <v>4</v>
      </c>
      <c r="K14" s="10">
        <v>5</v>
      </c>
      <c r="L14" s="32">
        <f t="shared" si="1"/>
        <v>86.5</v>
      </c>
      <c r="M14" s="27">
        <v>510000</v>
      </c>
      <c r="N14" s="11" t="s">
        <v>84</v>
      </c>
      <c r="O14" s="13" t="s">
        <v>68</v>
      </c>
      <c r="P14" s="20" t="s">
        <v>68</v>
      </c>
      <c r="Q14" s="22" t="s">
        <v>67</v>
      </c>
      <c r="R14" s="22" t="s">
        <v>67</v>
      </c>
      <c r="S14" s="12">
        <v>0.73</v>
      </c>
      <c r="T14" s="33">
        <v>0.9</v>
      </c>
      <c r="U14" s="23">
        <v>45961</v>
      </c>
      <c r="V14" s="34">
        <f t="shared" si="0"/>
        <v>45961</v>
      </c>
      <c r="W14" s="2"/>
      <c r="X14" s="29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</row>
    <row r="15" spans="1:87" s="7" customFormat="1" ht="12.75" customHeight="1" x14ac:dyDescent="0.2">
      <c r="A15" s="8" t="s">
        <v>79</v>
      </c>
      <c r="B15" s="7" t="s">
        <v>62</v>
      </c>
      <c r="C15" s="9" t="s">
        <v>47</v>
      </c>
      <c r="D15" s="17">
        <v>613000</v>
      </c>
      <c r="E15" s="17">
        <v>500000</v>
      </c>
      <c r="F15" s="10">
        <v>35.5</v>
      </c>
      <c r="G15" s="10">
        <v>12.5</v>
      </c>
      <c r="H15" s="10">
        <v>7</v>
      </c>
      <c r="I15" s="10">
        <v>21.75</v>
      </c>
      <c r="J15" s="10">
        <v>2</v>
      </c>
      <c r="K15" s="10">
        <v>5</v>
      </c>
      <c r="L15" s="32">
        <f t="shared" si="1"/>
        <v>83.75</v>
      </c>
      <c r="M15" s="27">
        <v>450000</v>
      </c>
      <c r="N15" s="11" t="s">
        <v>84</v>
      </c>
      <c r="O15" s="13" t="s">
        <v>68</v>
      </c>
      <c r="P15" s="20" t="s">
        <v>68</v>
      </c>
      <c r="Q15" s="22" t="s">
        <v>67</v>
      </c>
      <c r="R15" s="22" t="s">
        <v>67</v>
      </c>
      <c r="S15" s="12">
        <v>0.82</v>
      </c>
      <c r="T15" s="33">
        <v>0.9</v>
      </c>
      <c r="U15" s="23">
        <v>45747</v>
      </c>
      <c r="V15" s="34">
        <f t="shared" si="0"/>
        <v>45747</v>
      </c>
      <c r="W15" s="2"/>
      <c r="X15" s="29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</row>
    <row r="16" spans="1:87" s="7" customFormat="1" ht="12.75" customHeight="1" x14ac:dyDescent="0.2">
      <c r="A16" s="8" t="s">
        <v>83</v>
      </c>
      <c r="B16" s="7" t="s">
        <v>66</v>
      </c>
      <c r="C16" s="14" t="s">
        <v>51</v>
      </c>
      <c r="D16" s="18">
        <v>605000</v>
      </c>
      <c r="E16" s="18">
        <v>400000</v>
      </c>
      <c r="F16" s="10">
        <v>35.5</v>
      </c>
      <c r="G16" s="10">
        <v>11.125</v>
      </c>
      <c r="H16" s="10">
        <v>8</v>
      </c>
      <c r="I16" s="10">
        <v>22.25</v>
      </c>
      <c r="J16" s="10">
        <v>0</v>
      </c>
      <c r="K16" s="10">
        <v>5</v>
      </c>
      <c r="L16" s="32">
        <f t="shared" si="1"/>
        <v>81.875</v>
      </c>
      <c r="M16" s="27">
        <v>380000</v>
      </c>
      <c r="N16" s="11" t="s">
        <v>84</v>
      </c>
      <c r="O16" s="13" t="s">
        <v>68</v>
      </c>
      <c r="P16" s="20" t="s">
        <v>68</v>
      </c>
      <c r="Q16" s="13" t="s">
        <v>67</v>
      </c>
      <c r="R16" s="13" t="s">
        <v>67</v>
      </c>
      <c r="S16" s="12">
        <v>0.66</v>
      </c>
      <c r="T16" s="33">
        <v>0.9</v>
      </c>
      <c r="U16" s="23">
        <v>45657</v>
      </c>
      <c r="V16" s="34">
        <f t="shared" si="0"/>
        <v>45657</v>
      </c>
      <c r="W16" s="2"/>
      <c r="X16" s="29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</row>
    <row r="17" spans="1:87" s="7" customFormat="1" x14ac:dyDescent="0.2">
      <c r="A17" s="8" t="s">
        <v>80</v>
      </c>
      <c r="B17" s="7" t="s">
        <v>63</v>
      </c>
      <c r="C17" s="14" t="s">
        <v>48</v>
      </c>
      <c r="D17" s="18">
        <v>800000</v>
      </c>
      <c r="E17" s="18">
        <v>550000</v>
      </c>
      <c r="F17" s="10">
        <v>33.75</v>
      </c>
      <c r="G17" s="10">
        <v>11.125</v>
      </c>
      <c r="H17" s="10">
        <v>8</v>
      </c>
      <c r="I17" s="10">
        <v>20.625</v>
      </c>
      <c r="J17" s="10">
        <v>3</v>
      </c>
      <c r="K17" s="10">
        <v>5</v>
      </c>
      <c r="L17" s="32">
        <f t="shared" si="1"/>
        <v>81.5</v>
      </c>
      <c r="M17" s="27">
        <v>500000</v>
      </c>
      <c r="N17" s="11" t="s">
        <v>84</v>
      </c>
      <c r="O17" s="13" t="s">
        <v>68</v>
      </c>
      <c r="P17" s="20" t="s">
        <v>68</v>
      </c>
      <c r="Q17" s="13" t="s">
        <v>67</v>
      </c>
      <c r="R17" s="13" t="s">
        <v>67</v>
      </c>
      <c r="S17" s="12">
        <v>0.69</v>
      </c>
      <c r="T17" s="33">
        <v>0.9</v>
      </c>
      <c r="U17" s="23">
        <v>46295</v>
      </c>
      <c r="V17" s="34">
        <f t="shared" si="0"/>
        <v>46295</v>
      </c>
      <c r="W17" s="2"/>
      <c r="X17" s="29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87" s="7" customFormat="1" ht="12.75" customHeight="1" x14ac:dyDescent="0.2">
      <c r="A18" s="8" t="s">
        <v>71</v>
      </c>
      <c r="B18" s="7" t="s">
        <v>52</v>
      </c>
      <c r="C18" s="9" t="s">
        <v>37</v>
      </c>
      <c r="D18" s="17">
        <v>905000</v>
      </c>
      <c r="E18" s="17">
        <v>200000</v>
      </c>
      <c r="F18" s="10">
        <v>32.625</v>
      </c>
      <c r="G18" s="10">
        <v>11</v>
      </c>
      <c r="H18" s="10">
        <v>7.75</v>
      </c>
      <c r="I18" s="10">
        <v>22</v>
      </c>
      <c r="J18" s="10">
        <v>3</v>
      </c>
      <c r="K18" s="10">
        <v>5</v>
      </c>
      <c r="L18" s="32">
        <f t="shared" si="1"/>
        <v>81.375</v>
      </c>
      <c r="M18" s="27">
        <v>200000</v>
      </c>
      <c r="N18" s="11" t="s">
        <v>84</v>
      </c>
      <c r="O18" s="13" t="s">
        <v>68</v>
      </c>
      <c r="P18" s="20" t="s">
        <v>67</v>
      </c>
      <c r="Q18" s="22" t="s">
        <v>67</v>
      </c>
      <c r="R18" s="22" t="s">
        <v>67</v>
      </c>
      <c r="S18" s="12">
        <v>0.22</v>
      </c>
      <c r="T18" s="33">
        <v>0.6</v>
      </c>
      <c r="U18" s="23">
        <v>45627</v>
      </c>
      <c r="V18" s="21" t="s">
        <v>87</v>
      </c>
      <c r="W18" s="2"/>
      <c r="X18" s="29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</row>
    <row r="19" spans="1:87" s="7" customFormat="1" ht="12.75" customHeight="1" x14ac:dyDescent="0.2">
      <c r="A19" s="8" t="s">
        <v>76</v>
      </c>
      <c r="B19" s="7" t="s">
        <v>57</v>
      </c>
      <c r="C19" s="9" t="s">
        <v>42</v>
      </c>
      <c r="D19" s="17">
        <v>699600</v>
      </c>
      <c r="E19" s="17">
        <v>624600</v>
      </c>
      <c r="F19" s="10">
        <v>35.25</v>
      </c>
      <c r="G19" s="10">
        <v>12.5</v>
      </c>
      <c r="H19" s="10">
        <v>6.875</v>
      </c>
      <c r="I19" s="10">
        <v>20.625</v>
      </c>
      <c r="J19" s="10">
        <v>0</v>
      </c>
      <c r="K19" s="10">
        <v>5</v>
      </c>
      <c r="L19" s="32">
        <f t="shared" si="1"/>
        <v>80.25</v>
      </c>
      <c r="M19" s="28">
        <v>550000</v>
      </c>
      <c r="N19" s="11" t="s">
        <v>84</v>
      </c>
      <c r="O19" s="13" t="s">
        <v>68</v>
      </c>
      <c r="P19" s="20" t="s">
        <v>68</v>
      </c>
      <c r="Q19" s="13" t="s">
        <v>67</v>
      </c>
      <c r="R19" s="13" t="s">
        <v>67</v>
      </c>
      <c r="S19" s="12">
        <v>0.89</v>
      </c>
      <c r="T19" s="33">
        <v>0.9</v>
      </c>
      <c r="U19" s="23">
        <v>45747</v>
      </c>
      <c r="V19" s="23">
        <v>45747</v>
      </c>
      <c r="W19" s="2"/>
      <c r="X19" s="29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s="7" customFormat="1" ht="13.5" customHeight="1" x14ac:dyDescent="0.2">
      <c r="A20" s="8" t="s">
        <v>85</v>
      </c>
      <c r="B20" s="7" t="s">
        <v>58</v>
      </c>
      <c r="C20" s="9" t="s">
        <v>43</v>
      </c>
      <c r="D20" s="17">
        <v>1189095</v>
      </c>
      <c r="E20" s="17">
        <v>510000</v>
      </c>
      <c r="F20" s="10">
        <v>34.75</v>
      </c>
      <c r="G20" s="10">
        <v>11.875</v>
      </c>
      <c r="H20" s="10">
        <v>7.125</v>
      </c>
      <c r="I20" s="10">
        <v>21.5</v>
      </c>
      <c r="J20" s="10">
        <v>0</v>
      </c>
      <c r="K20" s="10">
        <v>5</v>
      </c>
      <c r="L20" s="32">
        <f t="shared" si="1"/>
        <v>80.25</v>
      </c>
      <c r="M20" s="27">
        <v>460000</v>
      </c>
      <c r="N20" s="11" t="s">
        <v>84</v>
      </c>
      <c r="O20" s="13" t="s">
        <v>67</v>
      </c>
      <c r="P20" s="20" t="s">
        <v>68</v>
      </c>
      <c r="Q20" s="22" t="s">
        <v>67</v>
      </c>
      <c r="R20" s="22" t="s">
        <v>67</v>
      </c>
      <c r="S20" s="12">
        <v>0.48</v>
      </c>
      <c r="T20" s="33">
        <v>0.6</v>
      </c>
      <c r="U20" s="23">
        <v>45960</v>
      </c>
      <c r="V20" s="21" t="s">
        <v>88</v>
      </c>
      <c r="W20" s="2"/>
      <c r="X20" s="29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s="7" customFormat="1" ht="12.75" customHeight="1" x14ac:dyDescent="0.2">
      <c r="A21" s="8" t="s">
        <v>81</v>
      </c>
      <c r="B21" s="7" t="s">
        <v>64</v>
      </c>
      <c r="C21" s="9" t="s">
        <v>49</v>
      </c>
      <c r="D21" s="17">
        <v>1320000</v>
      </c>
      <c r="E21" s="17">
        <v>600000</v>
      </c>
      <c r="F21" s="10">
        <v>24.25</v>
      </c>
      <c r="G21" s="10">
        <v>12.625</v>
      </c>
      <c r="H21" s="10">
        <v>7.125</v>
      </c>
      <c r="I21" s="10">
        <v>23</v>
      </c>
      <c r="J21" s="10">
        <v>5</v>
      </c>
      <c r="K21" s="10">
        <v>5</v>
      </c>
      <c r="L21" s="32">
        <f t="shared" si="1"/>
        <v>77</v>
      </c>
      <c r="M21" s="27"/>
      <c r="N21" s="11"/>
      <c r="O21" s="13" t="s">
        <v>67</v>
      </c>
      <c r="P21" s="20"/>
      <c r="Q21" s="22" t="s">
        <v>67</v>
      </c>
      <c r="R21" s="20"/>
      <c r="S21" s="12">
        <v>0.45</v>
      </c>
      <c r="T21" s="33"/>
      <c r="U21" s="23">
        <v>45777</v>
      </c>
      <c r="V21" s="21"/>
      <c r="W21" s="2"/>
      <c r="X21" s="15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</row>
    <row r="22" spans="1:87" s="7" customFormat="1" ht="12.75" customHeight="1" x14ac:dyDescent="0.2">
      <c r="A22" s="8" t="s">
        <v>86</v>
      </c>
      <c r="B22" s="7" t="s">
        <v>59</v>
      </c>
      <c r="C22" s="9" t="s">
        <v>44</v>
      </c>
      <c r="D22" s="17">
        <v>768000</v>
      </c>
      <c r="E22" s="17">
        <v>380000</v>
      </c>
      <c r="F22" s="10">
        <v>22.375</v>
      </c>
      <c r="G22" s="10">
        <v>9.625</v>
      </c>
      <c r="H22" s="10">
        <v>7</v>
      </c>
      <c r="I22" s="10">
        <v>18.125</v>
      </c>
      <c r="J22" s="10">
        <v>1</v>
      </c>
      <c r="K22" s="10">
        <v>5</v>
      </c>
      <c r="L22" s="32">
        <f t="shared" si="1"/>
        <v>63.125</v>
      </c>
      <c r="M22" s="27"/>
      <c r="N22" s="11"/>
      <c r="O22" s="13" t="s">
        <v>67</v>
      </c>
      <c r="P22" s="20"/>
      <c r="Q22" s="22" t="s">
        <v>67</v>
      </c>
      <c r="R22" s="20"/>
      <c r="S22" s="12">
        <v>0.49</v>
      </c>
      <c r="T22" s="33"/>
      <c r="U22" s="23">
        <v>45657</v>
      </c>
      <c r="V22" s="21"/>
      <c r="W22" s="2"/>
      <c r="X22" s="15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</row>
    <row r="23" spans="1:87" s="7" customFormat="1" ht="12.75" customHeight="1" x14ac:dyDescent="0.2">
      <c r="A23" s="8" t="s">
        <v>70</v>
      </c>
      <c r="B23" s="7" t="s">
        <v>52</v>
      </c>
      <c r="C23" s="9" t="s">
        <v>36</v>
      </c>
      <c r="D23" s="17">
        <v>632640</v>
      </c>
      <c r="E23" s="17">
        <v>461000</v>
      </c>
      <c r="F23" s="10">
        <v>20.25</v>
      </c>
      <c r="G23" s="10">
        <v>8.5</v>
      </c>
      <c r="H23" s="10">
        <v>6.875</v>
      </c>
      <c r="I23" s="10">
        <v>19</v>
      </c>
      <c r="J23" s="10">
        <v>3</v>
      </c>
      <c r="K23" s="10">
        <v>5</v>
      </c>
      <c r="L23" s="32">
        <f t="shared" si="1"/>
        <v>62.625</v>
      </c>
      <c r="M23" s="27"/>
      <c r="N23" s="11"/>
      <c r="O23" s="13" t="s">
        <v>68</v>
      </c>
      <c r="P23" s="20"/>
      <c r="Q23" s="13" t="s">
        <v>67</v>
      </c>
      <c r="R23" s="20"/>
      <c r="S23" s="12">
        <v>0.72899999999999998</v>
      </c>
      <c r="T23" s="33"/>
      <c r="U23" s="23">
        <v>45748</v>
      </c>
      <c r="V23" s="21"/>
      <c r="W23" s="2"/>
      <c r="X23" s="15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s="7" customFormat="1" ht="12.75" customHeight="1" x14ac:dyDescent="0.2">
      <c r="A24" s="8" t="s">
        <v>73</v>
      </c>
      <c r="B24" s="7" t="s">
        <v>54</v>
      </c>
      <c r="C24" s="9" t="s">
        <v>39</v>
      </c>
      <c r="D24" s="17">
        <v>650000</v>
      </c>
      <c r="E24" s="17">
        <v>450000</v>
      </c>
      <c r="F24" s="10">
        <v>17</v>
      </c>
      <c r="G24" s="10">
        <v>8.125</v>
      </c>
      <c r="H24" s="10">
        <v>7.875</v>
      </c>
      <c r="I24" s="10">
        <v>17.625</v>
      </c>
      <c r="J24" s="10">
        <v>4</v>
      </c>
      <c r="K24" s="10">
        <v>5</v>
      </c>
      <c r="L24" s="32">
        <f t="shared" si="1"/>
        <v>59.625</v>
      </c>
      <c r="M24" s="27"/>
      <c r="N24" s="11"/>
      <c r="O24" s="13" t="s">
        <v>68</v>
      </c>
      <c r="P24" s="20"/>
      <c r="Q24" s="13" t="s">
        <v>67</v>
      </c>
      <c r="R24" s="20"/>
      <c r="S24" s="12">
        <v>0.69</v>
      </c>
      <c r="T24" s="33"/>
      <c r="U24" s="23">
        <v>45838</v>
      </c>
      <c r="V24" s="21"/>
      <c r="W24" s="2"/>
      <c r="X24" s="15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</row>
    <row r="25" spans="1:87" s="7" customFormat="1" x14ac:dyDescent="0.2">
      <c r="A25" s="8" t="s">
        <v>75</v>
      </c>
      <c r="B25" s="7" t="s">
        <v>56</v>
      </c>
      <c r="C25" s="9" t="s">
        <v>41</v>
      </c>
      <c r="D25" s="17">
        <v>1289800</v>
      </c>
      <c r="E25" s="17">
        <v>650000</v>
      </c>
      <c r="F25" s="10">
        <v>18.375</v>
      </c>
      <c r="G25" s="10">
        <v>9</v>
      </c>
      <c r="H25" s="10">
        <v>7</v>
      </c>
      <c r="I25" s="10">
        <v>16.125</v>
      </c>
      <c r="J25" s="10">
        <v>0</v>
      </c>
      <c r="K25" s="10">
        <v>4</v>
      </c>
      <c r="L25" s="32">
        <f t="shared" si="1"/>
        <v>54.5</v>
      </c>
      <c r="M25" s="27"/>
      <c r="N25" s="11"/>
      <c r="O25" s="13" t="s">
        <v>68</v>
      </c>
      <c r="P25" s="20"/>
      <c r="Q25" s="22" t="s">
        <v>67</v>
      </c>
      <c r="R25" s="20"/>
      <c r="S25" s="12">
        <v>0.81</v>
      </c>
      <c r="T25" s="33"/>
      <c r="U25" s="23">
        <v>45869</v>
      </c>
      <c r="V25" s="21"/>
      <c r="W25" s="2"/>
      <c r="X25" s="15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s="7" customFormat="1" ht="12.75" customHeight="1" x14ac:dyDescent="0.2">
      <c r="A26" s="8" t="s">
        <v>82</v>
      </c>
      <c r="B26" s="7" t="s">
        <v>65</v>
      </c>
      <c r="C26" s="14" t="s">
        <v>50</v>
      </c>
      <c r="D26" s="18">
        <v>588000</v>
      </c>
      <c r="E26" s="18">
        <v>294000</v>
      </c>
      <c r="F26" s="10">
        <v>20.5</v>
      </c>
      <c r="G26" s="10">
        <v>8.875</v>
      </c>
      <c r="H26" s="10">
        <v>7.5</v>
      </c>
      <c r="I26" s="10">
        <v>12.625</v>
      </c>
      <c r="J26" s="10">
        <v>1</v>
      </c>
      <c r="K26" s="10">
        <v>4</v>
      </c>
      <c r="L26" s="32">
        <f t="shared" si="1"/>
        <v>54.5</v>
      </c>
      <c r="M26" s="27"/>
      <c r="N26" s="11"/>
      <c r="O26" s="13" t="s">
        <v>68</v>
      </c>
      <c r="P26" s="20"/>
      <c r="Q26" s="22" t="s">
        <v>67</v>
      </c>
      <c r="R26" s="20"/>
      <c r="S26" s="12">
        <v>0.5</v>
      </c>
      <c r="T26" s="33"/>
      <c r="U26" s="23">
        <v>45565</v>
      </c>
      <c r="V26" s="21"/>
      <c r="W26" s="2"/>
      <c r="X26" s="15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87" s="7" customFormat="1" ht="12.75" customHeight="1" x14ac:dyDescent="0.2">
      <c r="A27" s="8" t="s">
        <v>74</v>
      </c>
      <c r="B27" s="7" t="s">
        <v>55</v>
      </c>
      <c r="C27" s="14" t="s">
        <v>40</v>
      </c>
      <c r="D27" s="18">
        <v>1237000</v>
      </c>
      <c r="E27" s="18">
        <v>700000</v>
      </c>
      <c r="F27" s="10">
        <v>16.25</v>
      </c>
      <c r="G27" s="10">
        <v>8.375</v>
      </c>
      <c r="H27" s="10">
        <v>7.125</v>
      </c>
      <c r="I27" s="10">
        <v>16</v>
      </c>
      <c r="J27" s="10">
        <v>0</v>
      </c>
      <c r="K27" s="10">
        <v>4</v>
      </c>
      <c r="L27" s="32">
        <f t="shared" si="1"/>
        <v>51.75</v>
      </c>
      <c r="M27" s="27"/>
      <c r="N27" s="11"/>
      <c r="O27" s="13" t="s">
        <v>68</v>
      </c>
      <c r="P27" s="20"/>
      <c r="Q27" s="22" t="s">
        <v>67</v>
      </c>
      <c r="R27" s="20"/>
      <c r="S27" s="12">
        <v>0.7</v>
      </c>
      <c r="T27" s="33"/>
      <c r="U27" s="23">
        <v>45565</v>
      </c>
      <c r="V27" s="21"/>
      <c r="W27" s="2"/>
      <c r="X27" s="15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</row>
    <row r="28" spans="1:87" x14ac:dyDescent="0.25">
      <c r="D28" s="19">
        <f>SUM(D12:D27)</f>
        <v>15112905</v>
      </c>
      <c r="E28" s="19">
        <f>SUM(E12:E27)</f>
        <v>8479600</v>
      </c>
      <c r="F28" s="15"/>
      <c r="M28" s="19">
        <f>SUM(M12:M27)</f>
        <v>4500000</v>
      </c>
    </row>
    <row r="29" spans="1:87" x14ac:dyDescent="0.25">
      <c r="E29" s="15"/>
      <c r="F29" s="15"/>
      <c r="G29" s="15"/>
      <c r="H29" s="15"/>
      <c r="L29" s="2" t="s">
        <v>18</v>
      </c>
      <c r="M29" s="19">
        <f>4500000-M28</f>
        <v>0</v>
      </c>
    </row>
  </sheetData>
  <sortState xmlns:xlrd2="http://schemas.microsoft.com/office/spreadsheetml/2017/richdata2" ref="A12:X27">
    <sortCondition descending="1" ref="X12:X27"/>
  </sortState>
  <mergeCells count="29">
    <mergeCell ref="R9:R10"/>
    <mergeCell ref="D5:K5"/>
    <mergeCell ref="A9:A11"/>
    <mergeCell ref="B9:B11"/>
    <mergeCell ref="C9:C11"/>
    <mergeCell ref="D9:D11"/>
    <mergeCell ref="E9:E11"/>
    <mergeCell ref="D7:K7"/>
    <mergeCell ref="T9:T10"/>
    <mergeCell ref="U9:U10"/>
    <mergeCell ref="V9:V10"/>
    <mergeCell ref="F9:F10"/>
    <mergeCell ref="G9:G10"/>
    <mergeCell ref="S9:S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D3:K3"/>
    <mergeCell ref="D4:K4"/>
    <mergeCell ref="A2:C2"/>
    <mergeCell ref="A3:C3"/>
    <mergeCell ref="A4:C4"/>
  </mergeCells>
  <dataValidations count="5">
    <dataValidation type="decimal" operator="lessThanOrEqual" allowBlank="1" showInputMessage="1" showErrorMessage="1" error="max. 40" sqref="F12:F27" xr:uid="{00000000-0002-0000-0000-000000000000}">
      <formula1>40</formula1>
    </dataValidation>
    <dataValidation type="decimal" operator="lessThanOrEqual" allowBlank="1" showInputMessage="1" showErrorMessage="1" error="max. 10" sqref="H12:H27" xr:uid="{00000000-0002-0000-0000-000002000000}">
      <formula1>10</formula1>
    </dataValidation>
    <dataValidation type="decimal" operator="lessThanOrEqual" allowBlank="1" showInputMessage="1" showErrorMessage="1" error="max. 5" sqref="J12:K27" xr:uid="{00000000-0002-0000-0000-000003000000}">
      <formula1>5</formula1>
    </dataValidation>
    <dataValidation type="decimal" operator="lessThanOrEqual" allowBlank="1" showInputMessage="1" showErrorMessage="1" error="max. 15" sqref="G12:G27" xr:uid="{00000000-0002-0000-0000-000001000000}">
      <formula1>15</formula1>
    </dataValidation>
    <dataValidation type="decimal" operator="lessThanOrEqual" allowBlank="1" showInputMessage="1" showErrorMessage="1" error="max. 25" sqref="I12:I27" xr:uid="{A79DAEBA-85DF-4723-B455-D5ACC57A3F0A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08C9-61E9-4657-AEBA-393AB94B6850}">
  <dimension ref="A1:BY29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23.28515625" style="2" customWidth="1"/>
    <col min="3" max="3" width="24.5703125" style="2" customWidth="1"/>
    <col min="4" max="4" width="15.5703125" style="2" customWidth="1"/>
    <col min="5" max="5" width="15" style="2" customWidth="1"/>
    <col min="6" max="6" width="11.42578125" style="2" customWidth="1"/>
    <col min="7" max="8" width="11.42578125" style="3" customWidth="1"/>
    <col min="9" max="11" width="11.42578125" style="2" customWidth="1"/>
    <col min="12" max="12" width="9.7109375" style="2" customWidth="1"/>
    <col min="13" max="18" width="9.28515625" style="2" customWidth="1"/>
    <col min="19" max="19" width="14.42578125" style="2" customWidth="1"/>
    <col min="20" max="20" width="21.7109375" style="2" customWidth="1"/>
    <col min="21" max="21" width="10.28515625" style="2" customWidth="1"/>
    <col min="22" max="25" width="9.28515625" style="2" customWidth="1"/>
    <col min="26" max="26" width="10.28515625" style="2" customWidth="1"/>
    <col min="27" max="28" width="15.7109375" style="2" customWidth="1"/>
    <col min="29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6" t="s">
        <v>34</v>
      </c>
      <c r="B2" s="37"/>
      <c r="C2" s="37"/>
      <c r="D2" s="4" t="s">
        <v>22</v>
      </c>
    </row>
    <row r="3" spans="1:77" ht="14.45" customHeight="1" x14ac:dyDescent="0.25">
      <c r="A3" s="37" t="s">
        <v>27</v>
      </c>
      <c r="B3" s="37"/>
      <c r="C3" s="37"/>
      <c r="D3" s="35" t="s">
        <v>25</v>
      </c>
      <c r="E3" s="35"/>
      <c r="F3" s="35"/>
      <c r="G3" s="35"/>
      <c r="H3" s="35"/>
      <c r="I3" s="35"/>
      <c r="J3" s="35"/>
      <c r="K3" s="35"/>
    </row>
    <row r="4" spans="1:77" ht="51.75" customHeight="1" x14ac:dyDescent="0.25">
      <c r="A4" s="36" t="s">
        <v>35</v>
      </c>
      <c r="B4" s="37"/>
      <c r="C4" s="37"/>
      <c r="D4" s="35" t="s">
        <v>26</v>
      </c>
      <c r="E4" s="35"/>
      <c r="F4" s="35"/>
      <c r="G4" s="35"/>
      <c r="H4" s="35"/>
      <c r="I4" s="35"/>
      <c r="J4" s="35"/>
      <c r="K4" s="35"/>
    </row>
    <row r="5" spans="1:77" ht="60.6" customHeight="1" x14ac:dyDescent="0.25">
      <c r="A5" s="16"/>
      <c r="D5" s="35" t="s">
        <v>28</v>
      </c>
      <c r="E5" s="35"/>
      <c r="F5" s="35"/>
      <c r="G5" s="35"/>
      <c r="H5" s="35"/>
      <c r="I5" s="35"/>
      <c r="J5" s="35"/>
      <c r="K5" s="35"/>
    </row>
    <row r="6" spans="1:77" ht="18" customHeight="1" x14ac:dyDescent="0.25">
      <c r="A6" s="16"/>
      <c r="D6" s="24"/>
      <c r="E6" s="24"/>
      <c r="F6" s="24"/>
      <c r="G6" s="24"/>
      <c r="H6" s="24"/>
      <c r="I6" s="24"/>
      <c r="J6" s="24"/>
      <c r="K6" s="24"/>
    </row>
    <row r="7" spans="1:77" ht="67.5" customHeight="1" x14ac:dyDescent="0.25">
      <c r="A7" s="16"/>
      <c r="D7" s="35" t="s">
        <v>69</v>
      </c>
      <c r="E7" s="35"/>
      <c r="F7" s="35"/>
      <c r="G7" s="35"/>
      <c r="H7" s="35"/>
      <c r="I7" s="35"/>
      <c r="J7" s="35"/>
      <c r="K7" s="35"/>
      <c r="L7" s="35"/>
      <c r="M7" s="31"/>
      <c r="N7" s="31"/>
      <c r="O7" s="31"/>
      <c r="P7" s="31"/>
      <c r="Q7" s="31"/>
      <c r="R7" s="31"/>
    </row>
    <row r="8" spans="1:77" x14ac:dyDescent="0.25">
      <c r="A8" s="4"/>
    </row>
    <row r="9" spans="1:77" ht="26.45" customHeight="1" x14ac:dyDescent="0.25">
      <c r="A9" s="38" t="s">
        <v>0</v>
      </c>
      <c r="B9" s="38" t="s">
        <v>1</v>
      </c>
      <c r="C9" s="38" t="s">
        <v>17</v>
      </c>
      <c r="D9" s="38" t="s">
        <v>12</v>
      </c>
      <c r="E9" s="43" t="s">
        <v>2</v>
      </c>
      <c r="F9" s="38" t="s">
        <v>14</v>
      </c>
      <c r="G9" s="38" t="s">
        <v>29</v>
      </c>
      <c r="H9" s="38" t="s">
        <v>13</v>
      </c>
      <c r="I9" s="38" t="s">
        <v>30</v>
      </c>
      <c r="J9" s="38" t="s">
        <v>32</v>
      </c>
      <c r="K9" s="38" t="s">
        <v>33</v>
      </c>
      <c r="L9" s="38" t="s">
        <v>3</v>
      </c>
    </row>
    <row r="10" spans="1:77" ht="59.45" customHeight="1" x14ac:dyDescent="0.25">
      <c r="A10" s="42"/>
      <c r="B10" s="42"/>
      <c r="C10" s="42"/>
      <c r="D10" s="42"/>
      <c r="E10" s="44"/>
      <c r="F10" s="39"/>
      <c r="G10" s="39"/>
      <c r="H10" s="39"/>
      <c r="I10" s="39"/>
      <c r="J10" s="39"/>
      <c r="K10" s="39"/>
      <c r="L10" s="39"/>
    </row>
    <row r="11" spans="1:77" ht="28.9" customHeight="1" x14ac:dyDescent="0.25">
      <c r="A11" s="39"/>
      <c r="B11" s="39"/>
      <c r="C11" s="39"/>
      <c r="D11" s="39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7" customFormat="1" ht="12.75" customHeight="1" x14ac:dyDescent="0.2">
      <c r="A12" s="8" t="s">
        <v>70</v>
      </c>
      <c r="B12" s="7" t="s">
        <v>52</v>
      </c>
      <c r="C12" s="9" t="s">
        <v>36</v>
      </c>
      <c r="D12" s="17">
        <v>632640</v>
      </c>
      <c r="E12" s="17">
        <v>461000</v>
      </c>
      <c r="F12" s="10">
        <v>25</v>
      </c>
      <c r="G12" s="10">
        <v>9</v>
      </c>
      <c r="H12" s="10">
        <v>7</v>
      </c>
      <c r="I12" s="10">
        <v>20</v>
      </c>
      <c r="J12" s="10">
        <v>3</v>
      </c>
      <c r="K12" s="10">
        <v>5</v>
      </c>
      <c r="L12" s="10">
        <f>SUM(F12:K12)</f>
        <v>69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7" customFormat="1" ht="12.75" customHeight="1" x14ac:dyDescent="0.2">
      <c r="A13" s="8" t="s">
        <v>71</v>
      </c>
      <c r="B13" s="7" t="s">
        <v>52</v>
      </c>
      <c r="C13" s="9" t="s">
        <v>37</v>
      </c>
      <c r="D13" s="17">
        <v>905000</v>
      </c>
      <c r="E13" s="17">
        <v>200000</v>
      </c>
      <c r="F13" s="10">
        <v>32</v>
      </c>
      <c r="G13" s="10">
        <v>12</v>
      </c>
      <c r="H13" s="10">
        <v>8</v>
      </c>
      <c r="I13" s="10">
        <v>20</v>
      </c>
      <c r="J13" s="10">
        <v>3</v>
      </c>
      <c r="K13" s="10">
        <v>5</v>
      </c>
      <c r="L13" s="10">
        <f t="shared" ref="L13:L27" si="0">SUM(F13:K13)</f>
        <v>80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7" customFormat="1" ht="12.75" customHeight="1" x14ac:dyDescent="0.2">
      <c r="A14" s="8" t="s">
        <v>72</v>
      </c>
      <c r="B14" s="7" t="s">
        <v>53</v>
      </c>
      <c r="C14" s="14" t="s">
        <v>38</v>
      </c>
      <c r="D14" s="18">
        <v>2213770</v>
      </c>
      <c r="E14" s="18">
        <v>900000</v>
      </c>
      <c r="F14" s="10">
        <v>36</v>
      </c>
      <c r="G14" s="10">
        <v>14</v>
      </c>
      <c r="H14" s="10">
        <v>8</v>
      </c>
      <c r="I14" s="10">
        <v>24</v>
      </c>
      <c r="J14" s="10">
        <v>5</v>
      </c>
      <c r="K14" s="10">
        <v>5</v>
      </c>
      <c r="L14" s="10">
        <f t="shared" si="0"/>
        <v>92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7" customFormat="1" ht="12.75" customHeight="1" x14ac:dyDescent="0.2">
      <c r="A15" s="8" t="s">
        <v>73</v>
      </c>
      <c r="B15" s="7" t="s">
        <v>54</v>
      </c>
      <c r="C15" s="9" t="s">
        <v>39</v>
      </c>
      <c r="D15" s="17">
        <v>650000</v>
      </c>
      <c r="E15" s="17">
        <v>450000</v>
      </c>
      <c r="F15" s="10">
        <v>22</v>
      </c>
      <c r="G15" s="10">
        <v>7</v>
      </c>
      <c r="H15" s="10">
        <v>7</v>
      </c>
      <c r="I15" s="10">
        <v>17</v>
      </c>
      <c r="J15" s="10">
        <v>4</v>
      </c>
      <c r="K15" s="10">
        <v>5</v>
      </c>
      <c r="L15" s="10">
        <f t="shared" si="0"/>
        <v>62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7" customFormat="1" ht="12.75" customHeight="1" x14ac:dyDescent="0.2">
      <c r="A16" s="8" t="s">
        <v>74</v>
      </c>
      <c r="B16" s="7" t="s">
        <v>55</v>
      </c>
      <c r="C16" s="14" t="s">
        <v>40</v>
      </c>
      <c r="D16" s="18">
        <v>1237000</v>
      </c>
      <c r="E16" s="18">
        <v>700000</v>
      </c>
      <c r="F16" s="10">
        <v>20</v>
      </c>
      <c r="G16" s="10">
        <v>9</v>
      </c>
      <c r="H16" s="10">
        <v>8</v>
      </c>
      <c r="I16" s="10">
        <v>20</v>
      </c>
      <c r="J16" s="10">
        <v>0</v>
      </c>
      <c r="K16" s="10">
        <v>4</v>
      </c>
      <c r="L16" s="10">
        <f t="shared" si="0"/>
        <v>61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7" customFormat="1" x14ac:dyDescent="0.2">
      <c r="A17" s="8" t="s">
        <v>75</v>
      </c>
      <c r="B17" s="7" t="s">
        <v>56</v>
      </c>
      <c r="C17" s="9" t="s">
        <v>41</v>
      </c>
      <c r="D17" s="17">
        <v>1289800</v>
      </c>
      <c r="E17" s="17">
        <v>650000</v>
      </c>
      <c r="F17" s="10">
        <v>20</v>
      </c>
      <c r="G17" s="10">
        <v>9</v>
      </c>
      <c r="H17" s="10">
        <v>8</v>
      </c>
      <c r="I17" s="10">
        <v>18</v>
      </c>
      <c r="J17" s="10">
        <v>0</v>
      </c>
      <c r="K17" s="10">
        <v>4</v>
      </c>
      <c r="L17" s="10">
        <f t="shared" si="0"/>
        <v>59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7" customFormat="1" ht="12.75" customHeight="1" x14ac:dyDescent="0.2">
      <c r="A18" s="8" t="s">
        <v>76</v>
      </c>
      <c r="B18" s="7" t="s">
        <v>57</v>
      </c>
      <c r="C18" s="9" t="s">
        <v>42</v>
      </c>
      <c r="D18" s="17">
        <v>699600</v>
      </c>
      <c r="E18" s="17">
        <v>624600</v>
      </c>
      <c r="F18" s="10">
        <v>33</v>
      </c>
      <c r="G18" s="10">
        <v>14</v>
      </c>
      <c r="H18" s="10">
        <v>6</v>
      </c>
      <c r="I18" s="10">
        <v>20</v>
      </c>
      <c r="J18" s="10">
        <v>0</v>
      </c>
      <c r="K18" s="10">
        <v>5</v>
      </c>
      <c r="L18" s="10">
        <f t="shared" si="0"/>
        <v>78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7" customFormat="1" ht="12.75" customHeight="1" x14ac:dyDescent="0.2">
      <c r="A19" s="8" t="s">
        <v>85</v>
      </c>
      <c r="B19" s="7" t="s">
        <v>58</v>
      </c>
      <c r="C19" s="9" t="s">
        <v>43</v>
      </c>
      <c r="D19" s="17">
        <v>1189095</v>
      </c>
      <c r="E19" s="17">
        <v>510000</v>
      </c>
      <c r="F19" s="10">
        <v>33</v>
      </c>
      <c r="G19" s="10">
        <v>13</v>
      </c>
      <c r="H19" s="10">
        <v>8</v>
      </c>
      <c r="I19" s="10">
        <v>21</v>
      </c>
      <c r="J19" s="10">
        <v>0</v>
      </c>
      <c r="K19" s="10">
        <v>5</v>
      </c>
      <c r="L19" s="10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7" customFormat="1" ht="13.5" customHeight="1" x14ac:dyDescent="0.2">
      <c r="A20" s="8" t="s">
        <v>86</v>
      </c>
      <c r="B20" s="7" t="s">
        <v>59</v>
      </c>
      <c r="C20" s="9" t="s">
        <v>44</v>
      </c>
      <c r="D20" s="17">
        <v>768000</v>
      </c>
      <c r="E20" s="17">
        <v>380000</v>
      </c>
      <c r="F20" s="10">
        <v>30</v>
      </c>
      <c r="G20" s="10">
        <v>7</v>
      </c>
      <c r="H20" s="10">
        <v>8</v>
      </c>
      <c r="I20" s="10">
        <v>18</v>
      </c>
      <c r="J20" s="10">
        <v>1</v>
      </c>
      <c r="K20" s="10">
        <v>5</v>
      </c>
      <c r="L20" s="10">
        <f t="shared" si="0"/>
        <v>69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7" customFormat="1" ht="12.75" customHeight="1" x14ac:dyDescent="0.2">
      <c r="A21" s="8" t="s">
        <v>77</v>
      </c>
      <c r="B21" s="7" t="s">
        <v>60</v>
      </c>
      <c r="C21" s="9" t="s">
        <v>45</v>
      </c>
      <c r="D21" s="17">
        <v>825000</v>
      </c>
      <c r="E21" s="17">
        <v>700000</v>
      </c>
      <c r="F21" s="10">
        <v>30</v>
      </c>
      <c r="G21" s="10">
        <v>14</v>
      </c>
      <c r="H21" s="10">
        <v>8</v>
      </c>
      <c r="I21" s="10">
        <v>22</v>
      </c>
      <c r="J21" s="10">
        <v>5</v>
      </c>
      <c r="K21" s="10">
        <v>5</v>
      </c>
      <c r="L21" s="10">
        <f t="shared" si="0"/>
        <v>84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7" customFormat="1" ht="12.75" customHeight="1" x14ac:dyDescent="0.2">
      <c r="A22" s="8" t="s">
        <v>78</v>
      </c>
      <c r="B22" s="7" t="s">
        <v>61</v>
      </c>
      <c r="C22" s="14" t="s">
        <v>46</v>
      </c>
      <c r="D22" s="18">
        <v>777000</v>
      </c>
      <c r="E22" s="18">
        <v>560000</v>
      </c>
      <c r="F22" s="10">
        <v>37</v>
      </c>
      <c r="G22" s="10">
        <v>12</v>
      </c>
      <c r="H22" s="10">
        <v>8</v>
      </c>
      <c r="I22" s="10">
        <v>20</v>
      </c>
      <c r="J22" s="10">
        <v>4</v>
      </c>
      <c r="K22" s="10">
        <v>5</v>
      </c>
      <c r="L22" s="10">
        <f t="shared" si="0"/>
        <v>86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7" customFormat="1" ht="12.75" customHeight="1" x14ac:dyDescent="0.2">
      <c r="A23" s="8" t="s">
        <v>79</v>
      </c>
      <c r="B23" s="7" t="s">
        <v>62</v>
      </c>
      <c r="C23" s="9" t="s">
        <v>47</v>
      </c>
      <c r="D23" s="17">
        <v>613000</v>
      </c>
      <c r="E23" s="17">
        <v>500000</v>
      </c>
      <c r="F23" s="10">
        <v>37</v>
      </c>
      <c r="G23" s="10">
        <v>13</v>
      </c>
      <c r="H23" s="10">
        <v>7</v>
      </c>
      <c r="I23" s="10">
        <v>22</v>
      </c>
      <c r="J23" s="10">
        <v>2</v>
      </c>
      <c r="K23" s="10">
        <v>5</v>
      </c>
      <c r="L23" s="10">
        <f t="shared" si="0"/>
        <v>86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7" customFormat="1" ht="12.75" customHeight="1" x14ac:dyDescent="0.2">
      <c r="A24" s="8" t="s">
        <v>80</v>
      </c>
      <c r="B24" s="7" t="s">
        <v>63</v>
      </c>
      <c r="C24" s="14" t="s">
        <v>48</v>
      </c>
      <c r="D24" s="18">
        <v>800000</v>
      </c>
      <c r="E24" s="18">
        <v>550000</v>
      </c>
      <c r="F24" s="10">
        <v>32</v>
      </c>
      <c r="G24" s="10">
        <v>12</v>
      </c>
      <c r="H24" s="10">
        <v>8</v>
      </c>
      <c r="I24" s="10">
        <v>20</v>
      </c>
      <c r="J24" s="10">
        <v>3</v>
      </c>
      <c r="K24" s="10">
        <v>5</v>
      </c>
      <c r="L24" s="10">
        <f t="shared" si="0"/>
        <v>80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7" customFormat="1" x14ac:dyDescent="0.2">
      <c r="A25" s="8" t="s">
        <v>81</v>
      </c>
      <c r="B25" s="7" t="s">
        <v>64</v>
      </c>
      <c r="C25" s="9" t="s">
        <v>49</v>
      </c>
      <c r="D25" s="17">
        <v>1320000</v>
      </c>
      <c r="E25" s="17">
        <v>600000</v>
      </c>
      <c r="F25" s="10">
        <v>22</v>
      </c>
      <c r="G25" s="10">
        <v>13</v>
      </c>
      <c r="H25" s="10">
        <v>8</v>
      </c>
      <c r="I25" s="10">
        <v>23</v>
      </c>
      <c r="J25" s="10">
        <v>5</v>
      </c>
      <c r="K25" s="10">
        <v>5</v>
      </c>
      <c r="L25" s="10">
        <f t="shared" si="0"/>
        <v>76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7" customFormat="1" ht="12.75" customHeight="1" x14ac:dyDescent="0.2">
      <c r="A26" s="8" t="s">
        <v>82</v>
      </c>
      <c r="B26" s="7" t="s">
        <v>65</v>
      </c>
      <c r="C26" s="14" t="s">
        <v>50</v>
      </c>
      <c r="D26" s="18">
        <v>588000</v>
      </c>
      <c r="E26" s="18">
        <v>294000</v>
      </c>
      <c r="F26" s="10">
        <v>22</v>
      </c>
      <c r="G26" s="10">
        <v>8</v>
      </c>
      <c r="H26" s="10">
        <v>8</v>
      </c>
      <c r="I26" s="10">
        <v>13</v>
      </c>
      <c r="J26" s="10">
        <v>1</v>
      </c>
      <c r="K26" s="10">
        <v>4</v>
      </c>
      <c r="L26" s="10">
        <f t="shared" si="0"/>
        <v>56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7" customFormat="1" ht="12.75" customHeight="1" x14ac:dyDescent="0.2">
      <c r="A27" s="8" t="s">
        <v>83</v>
      </c>
      <c r="B27" s="7" t="s">
        <v>66</v>
      </c>
      <c r="C27" s="14" t="s">
        <v>51</v>
      </c>
      <c r="D27" s="18">
        <v>605000</v>
      </c>
      <c r="E27" s="18">
        <v>400000</v>
      </c>
      <c r="F27" s="10">
        <v>35</v>
      </c>
      <c r="G27" s="10">
        <v>11</v>
      </c>
      <c r="H27" s="10">
        <v>8</v>
      </c>
      <c r="I27" s="10">
        <v>22</v>
      </c>
      <c r="J27" s="10">
        <v>0</v>
      </c>
      <c r="K27" s="10">
        <v>5</v>
      </c>
      <c r="L27" s="10">
        <f t="shared" si="0"/>
        <v>81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D28" s="19">
        <f>SUM(D12:D27)</f>
        <v>15112905</v>
      </c>
      <c r="E28" s="19">
        <f>SUM(E12:E27)</f>
        <v>8479600</v>
      </c>
      <c r="F28" s="15"/>
    </row>
    <row r="29" spans="1:77" x14ac:dyDescent="0.25">
      <c r="E29" s="15"/>
      <c r="F29" s="15"/>
      <c r="G29" s="15"/>
      <c r="H29" s="15"/>
    </row>
  </sheetData>
  <mergeCells count="19">
    <mergeCell ref="D7:L7"/>
    <mergeCell ref="L9:L10"/>
    <mergeCell ref="F9:F10"/>
    <mergeCell ref="G9:G10"/>
    <mergeCell ref="H9:H10"/>
    <mergeCell ref="I9:I10"/>
    <mergeCell ref="J9:J10"/>
    <mergeCell ref="K9:K10"/>
    <mergeCell ref="A9:A11"/>
    <mergeCell ref="B9:B11"/>
    <mergeCell ref="C9:C11"/>
    <mergeCell ref="D9:D11"/>
    <mergeCell ref="E9:E11"/>
    <mergeCell ref="A2:C2"/>
    <mergeCell ref="A3:C3"/>
    <mergeCell ref="D3:K3"/>
    <mergeCell ref="D4:K4"/>
    <mergeCell ref="D5:K5"/>
    <mergeCell ref="A4:C4"/>
  </mergeCells>
  <dataValidations count="5">
    <dataValidation type="decimal" operator="lessThanOrEqual" allowBlank="1" showInputMessage="1" showErrorMessage="1" error="max. 25" sqref="I12:I27" xr:uid="{937430BF-42F8-4E1A-8FD7-F48857A24055}">
      <formula1>25</formula1>
    </dataValidation>
    <dataValidation type="decimal" operator="lessThanOrEqual" allowBlank="1" showInputMessage="1" showErrorMessage="1" error="max. 15" sqref="G12:G27" xr:uid="{D822E135-6556-44D5-873D-C869DEF7E909}">
      <formula1>15</formula1>
    </dataValidation>
    <dataValidation type="decimal" operator="lessThanOrEqual" allowBlank="1" showInputMessage="1" showErrorMessage="1" error="max. 5" sqref="J12:K27" xr:uid="{D1644D5E-B748-4089-9832-061898233280}">
      <formula1>5</formula1>
    </dataValidation>
    <dataValidation type="decimal" operator="lessThanOrEqual" allowBlank="1" showInputMessage="1" showErrorMessage="1" error="max. 10" sqref="H12:H27" xr:uid="{3199B0AC-11A3-432D-A9CA-CFF2B4C6FE0D}">
      <formula1>10</formula1>
    </dataValidation>
    <dataValidation type="decimal" operator="lessThanOrEqual" allowBlank="1" showInputMessage="1" showErrorMessage="1" error="max. 40" sqref="F12:F27" xr:uid="{2BDD4F4D-6E5C-43AC-9CF6-2A80B3D5CAB3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5844A-7B7C-46FC-A901-F884E45759C3}">
  <dimension ref="A1:BY29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23.28515625" style="2" customWidth="1"/>
    <col min="3" max="3" width="24.5703125" style="2" customWidth="1"/>
    <col min="4" max="4" width="15.5703125" style="2" customWidth="1"/>
    <col min="5" max="5" width="15" style="2" customWidth="1"/>
    <col min="6" max="6" width="11.42578125" style="2" customWidth="1"/>
    <col min="7" max="8" width="11.42578125" style="3" customWidth="1"/>
    <col min="9" max="11" width="11.42578125" style="2" customWidth="1"/>
    <col min="12" max="12" width="9.7109375" style="2" customWidth="1"/>
    <col min="13" max="18" width="9.28515625" style="2" customWidth="1"/>
    <col min="19" max="19" width="14.42578125" style="2" customWidth="1"/>
    <col min="20" max="20" width="21.7109375" style="2" customWidth="1"/>
    <col min="21" max="21" width="10.28515625" style="2" customWidth="1"/>
    <col min="22" max="25" width="9.28515625" style="2" customWidth="1"/>
    <col min="26" max="26" width="10.28515625" style="2" customWidth="1"/>
    <col min="27" max="28" width="15.7109375" style="2" customWidth="1"/>
    <col min="29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6" t="s">
        <v>34</v>
      </c>
      <c r="B2" s="37"/>
      <c r="C2" s="37"/>
      <c r="D2" s="4" t="s">
        <v>22</v>
      </c>
    </row>
    <row r="3" spans="1:77" ht="14.45" customHeight="1" x14ac:dyDescent="0.25">
      <c r="A3" s="37" t="s">
        <v>27</v>
      </c>
      <c r="B3" s="37"/>
      <c r="C3" s="37"/>
      <c r="D3" s="35" t="s">
        <v>25</v>
      </c>
      <c r="E3" s="35"/>
      <c r="F3" s="35"/>
      <c r="G3" s="35"/>
      <c r="H3" s="35"/>
      <c r="I3" s="35"/>
      <c r="J3" s="35"/>
      <c r="K3" s="35"/>
    </row>
    <row r="4" spans="1:77" ht="51.75" customHeight="1" x14ac:dyDescent="0.25">
      <c r="A4" s="36" t="s">
        <v>35</v>
      </c>
      <c r="B4" s="37"/>
      <c r="C4" s="37"/>
      <c r="D4" s="35" t="s">
        <v>26</v>
      </c>
      <c r="E4" s="35"/>
      <c r="F4" s="35"/>
      <c r="G4" s="35"/>
      <c r="H4" s="35"/>
      <c r="I4" s="35"/>
      <c r="J4" s="35"/>
      <c r="K4" s="35"/>
    </row>
    <row r="5" spans="1:77" ht="60.6" customHeight="1" x14ac:dyDescent="0.25">
      <c r="A5" s="16"/>
      <c r="D5" s="35" t="s">
        <v>28</v>
      </c>
      <c r="E5" s="35"/>
      <c r="F5" s="35"/>
      <c r="G5" s="35"/>
      <c r="H5" s="35"/>
      <c r="I5" s="35"/>
      <c r="J5" s="35"/>
      <c r="K5" s="35"/>
    </row>
    <row r="6" spans="1:77" ht="18" customHeight="1" x14ac:dyDescent="0.25">
      <c r="A6" s="16"/>
      <c r="D6" s="24"/>
      <c r="E6" s="24"/>
      <c r="F6" s="24"/>
      <c r="G6" s="24"/>
      <c r="H6" s="24"/>
      <c r="I6" s="24"/>
      <c r="J6" s="24"/>
      <c r="K6" s="24"/>
    </row>
    <row r="7" spans="1:77" ht="67.5" customHeight="1" x14ac:dyDescent="0.25">
      <c r="A7" s="16"/>
      <c r="D7" s="35" t="s">
        <v>69</v>
      </c>
      <c r="E7" s="35"/>
      <c r="F7" s="35"/>
      <c r="G7" s="35"/>
      <c r="H7" s="35"/>
      <c r="I7" s="35"/>
      <c r="J7" s="35"/>
      <c r="K7" s="35"/>
      <c r="L7" s="35"/>
      <c r="M7" s="31"/>
      <c r="N7" s="31"/>
      <c r="O7" s="31"/>
      <c r="P7" s="31"/>
      <c r="Q7" s="31"/>
      <c r="R7" s="31"/>
    </row>
    <row r="8" spans="1:77" x14ac:dyDescent="0.25">
      <c r="A8" s="4"/>
    </row>
    <row r="9" spans="1:77" ht="26.45" customHeight="1" x14ac:dyDescent="0.25">
      <c r="A9" s="38" t="s">
        <v>0</v>
      </c>
      <c r="B9" s="38" t="s">
        <v>1</v>
      </c>
      <c r="C9" s="38" t="s">
        <v>17</v>
      </c>
      <c r="D9" s="38" t="s">
        <v>12</v>
      </c>
      <c r="E9" s="43" t="s">
        <v>2</v>
      </c>
      <c r="F9" s="38" t="s">
        <v>14</v>
      </c>
      <c r="G9" s="38" t="s">
        <v>29</v>
      </c>
      <c r="H9" s="38" t="s">
        <v>13</v>
      </c>
      <c r="I9" s="38" t="s">
        <v>30</v>
      </c>
      <c r="J9" s="38" t="s">
        <v>32</v>
      </c>
      <c r="K9" s="38" t="s">
        <v>33</v>
      </c>
      <c r="L9" s="38" t="s">
        <v>3</v>
      </c>
    </row>
    <row r="10" spans="1:77" ht="59.45" customHeight="1" x14ac:dyDescent="0.25">
      <c r="A10" s="42"/>
      <c r="B10" s="42"/>
      <c r="C10" s="42"/>
      <c r="D10" s="42"/>
      <c r="E10" s="44"/>
      <c r="F10" s="39"/>
      <c r="G10" s="39"/>
      <c r="H10" s="39"/>
      <c r="I10" s="39"/>
      <c r="J10" s="39"/>
      <c r="K10" s="39"/>
      <c r="L10" s="39"/>
    </row>
    <row r="11" spans="1:77" ht="28.9" customHeight="1" x14ac:dyDescent="0.25">
      <c r="A11" s="39"/>
      <c r="B11" s="39"/>
      <c r="C11" s="39"/>
      <c r="D11" s="39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7" customFormat="1" ht="12.75" customHeight="1" x14ac:dyDescent="0.2">
      <c r="A12" s="8" t="s">
        <v>70</v>
      </c>
      <c r="B12" s="7" t="s">
        <v>52</v>
      </c>
      <c r="C12" s="9" t="s">
        <v>36</v>
      </c>
      <c r="D12" s="17">
        <v>632640</v>
      </c>
      <c r="E12" s="17">
        <v>461000</v>
      </c>
      <c r="F12" s="10">
        <v>20</v>
      </c>
      <c r="G12" s="10">
        <v>9</v>
      </c>
      <c r="H12" s="10">
        <v>7</v>
      </c>
      <c r="I12" s="10">
        <v>19</v>
      </c>
      <c r="J12" s="10">
        <v>3</v>
      </c>
      <c r="K12" s="10">
        <v>5</v>
      </c>
      <c r="L12" s="10">
        <f>SUM(F12:K12)</f>
        <v>63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7" customFormat="1" ht="12.75" customHeight="1" x14ac:dyDescent="0.2">
      <c r="A13" s="8" t="s">
        <v>71</v>
      </c>
      <c r="B13" s="7" t="s">
        <v>52</v>
      </c>
      <c r="C13" s="9" t="s">
        <v>37</v>
      </c>
      <c r="D13" s="17">
        <v>905000</v>
      </c>
      <c r="E13" s="17">
        <v>200000</v>
      </c>
      <c r="F13" s="10">
        <v>34</v>
      </c>
      <c r="G13" s="10">
        <v>11</v>
      </c>
      <c r="H13" s="10">
        <v>8</v>
      </c>
      <c r="I13" s="10">
        <v>23</v>
      </c>
      <c r="J13" s="10">
        <v>3</v>
      </c>
      <c r="K13" s="10">
        <v>5</v>
      </c>
      <c r="L13" s="10">
        <f t="shared" ref="L13:L27" si="0">SUM(F13:K13)</f>
        <v>84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7" customFormat="1" ht="12.75" customHeight="1" x14ac:dyDescent="0.2">
      <c r="A14" s="8" t="s">
        <v>72</v>
      </c>
      <c r="B14" s="7" t="s">
        <v>53</v>
      </c>
      <c r="C14" s="14" t="s">
        <v>38</v>
      </c>
      <c r="D14" s="18">
        <v>2213770</v>
      </c>
      <c r="E14" s="18">
        <v>900000</v>
      </c>
      <c r="F14" s="10">
        <v>38</v>
      </c>
      <c r="G14" s="10">
        <v>14</v>
      </c>
      <c r="H14" s="10">
        <v>8</v>
      </c>
      <c r="I14" s="10">
        <v>23</v>
      </c>
      <c r="J14" s="10">
        <v>5</v>
      </c>
      <c r="K14" s="10">
        <v>5</v>
      </c>
      <c r="L14" s="10">
        <f t="shared" si="0"/>
        <v>93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7" customFormat="1" ht="12.75" customHeight="1" x14ac:dyDescent="0.2">
      <c r="A15" s="8" t="s">
        <v>73</v>
      </c>
      <c r="B15" s="7" t="s">
        <v>54</v>
      </c>
      <c r="C15" s="9" t="s">
        <v>39</v>
      </c>
      <c r="D15" s="17">
        <v>650000</v>
      </c>
      <c r="E15" s="17">
        <v>450000</v>
      </c>
      <c r="F15" s="10">
        <v>15</v>
      </c>
      <c r="G15" s="10">
        <v>8</v>
      </c>
      <c r="H15" s="10">
        <v>8</v>
      </c>
      <c r="I15" s="10">
        <v>17</v>
      </c>
      <c r="J15" s="10">
        <v>4</v>
      </c>
      <c r="K15" s="10">
        <v>5</v>
      </c>
      <c r="L15" s="10">
        <f t="shared" si="0"/>
        <v>57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7" customFormat="1" ht="12.75" customHeight="1" x14ac:dyDescent="0.2">
      <c r="A16" s="8" t="s">
        <v>74</v>
      </c>
      <c r="B16" s="7" t="s">
        <v>55</v>
      </c>
      <c r="C16" s="14" t="s">
        <v>40</v>
      </c>
      <c r="D16" s="18">
        <v>1237000</v>
      </c>
      <c r="E16" s="18">
        <v>700000</v>
      </c>
      <c r="F16" s="10">
        <v>14</v>
      </c>
      <c r="G16" s="10">
        <v>8</v>
      </c>
      <c r="H16" s="10">
        <v>7</v>
      </c>
      <c r="I16" s="10">
        <v>15</v>
      </c>
      <c r="J16" s="10">
        <v>0</v>
      </c>
      <c r="K16" s="10">
        <v>4</v>
      </c>
      <c r="L16" s="10">
        <f t="shared" si="0"/>
        <v>48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7" customFormat="1" x14ac:dyDescent="0.2">
      <c r="A17" s="8" t="s">
        <v>75</v>
      </c>
      <c r="B17" s="7" t="s">
        <v>56</v>
      </c>
      <c r="C17" s="9" t="s">
        <v>41</v>
      </c>
      <c r="D17" s="17">
        <v>1289800</v>
      </c>
      <c r="E17" s="17">
        <v>650000</v>
      </c>
      <c r="F17" s="10">
        <v>18</v>
      </c>
      <c r="G17" s="10">
        <v>9</v>
      </c>
      <c r="H17" s="10">
        <v>7</v>
      </c>
      <c r="I17" s="10">
        <v>16</v>
      </c>
      <c r="J17" s="10">
        <v>0</v>
      </c>
      <c r="K17" s="10">
        <v>4</v>
      </c>
      <c r="L17" s="10">
        <f t="shared" si="0"/>
        <v>54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7" customFormat="1" ht="12.75" customHeight="1" x14ac:dyDescent="0.2">
      <c r="A18" s="8" t="s">
        <v>76</v>
      </c>
      <c r="B18" s="7" t="s">
        <v>57</v>
      </c>
      <c r="C18" s="9" t="s">
        <v>42</v>
      </c>
      <c r="D18" s="17">
        <v>699600</v>
      </c>
      <c r="E18" s="17">
        <v>624600</v>
      </c>
      <c r="F18" s="10">
        <v>36</v>
      </c>
      <c r="G18" s="10">
        <v>12</v>
      </c>
      <c r="H18" s="10">
        <v>7</v>
      </c>
      <c r="I18" s="10">
        <v>20</v>
      </c>
      <c r="J18" s="10">
        <v>0</v>
      </c>
      <c r="K18" s="10">
        <v>5</v>
      </c>
      <c r="L18" s="10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7" customFormat="1" ht="12.75" customHeight="1" x14ac:dyDescent="0.2">
      <c r="A19" s="8" t="s">
        <v>85</v>
      </c>
      <c r="B19" s="7" t="s">
        <v>58</v>
      </c>
      <c r="C19" s="9" t="s">
        <v>43</v>
      </c>
      <c r="D19" s="17">
        <v>1189095</v>
      </c>
      <c r="E19" s="17">
        <v>510000</v>
      </c>
      <c r="F19" s="10">
        <v>35</v>
      </c>
      <c r="G19" s="10">
        <v>12</v>
      </c>
      <c r="H19" s="10">
        <v>7</v>
      </c>
      <c r="I19" s="10">
        <v>21</v>
      </c>
      <c r="J19" s="10">
        <v>0</v>
      </c>
      <c r="K19" s="10">
        <v>5</v>
      </c>
      <c r="L19" s="10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7" customFormat="1" ht="13.5" customHeight="1" x14ac:dyDescent="0.2">
      <c r="A20" s="8" t="s">
        <v>86</v>
      </c>
      <c r="B20" s="7" t="s">
        <v>59</v>
      </c>
      <c r="C20" s="9" t="s">
        <v>44</v>
      </c>
      <c r="D20" s="17">
        <v>768000</v>
      </c>
      <c r="E20" s="17">
        <v>380000</v>
      </c>
      <c r="F20" s="10">
        <v>20</v>
      </c>
      <c r="G20" s="10">
        <v>10</v>
      </c>
      <c r="H20" s="10">
        <v>7</v>
      </c>
      <c r="I20" s="10">
        <v>18</v>
      </c>
      <c r="J20" s="10">
        <v>1</v>
      </c>
      <c r="K20" s="10">
        <v>5</v>
      </c>
      <c r="L20" s="10">
        <f t="shared" si="0"/>
        <v>61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7" customFormat="1" ht="12.75" customHeight="1" x14ac:dyDescent="0.2">
      <c r="A21" s="8" t="s">
        <v>77</v>
      </c>
      <c r="B21" s="7" t="s">
        <v>60</v>
      </c>
      <c r="C21" s="9" t="s">
        <v>45</v>
      </c>
      <c r="D21" s="17">
        <v>825000</v>
      </c>
      <c r="E21" s="17">
        <v>700000</v>
      </c>
      <c r="F21" s="10">
        <v>38</v>
      </c>
      <c r="G21" s="10">
        <v>14</v>
      </c>
      <c r="H21" s="10">
        <v>7</v>
      </c>
      <c r="I21" s="10">
        <v>22</v>
      </c>
      <c r="J21" s="10">
        <v>5</v>
      </c>
      <c r="K21" s="10">
        <v>5</v>
      </c>
      <c r="L21" s="10">
        <f t="shared" si="0"/>
        <v>91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7" customFormat="1" ht="12.75" customHeight="1" x14ac:dyDescent="0.2">
      <c r="A22" s="8" t="s">
        <v>78</v>
      </c>
      <c r="B22" s="7" t="s">
        <v>61</v>
      </c>
      <c r="C22" s="14" t="s">
        <v>46</v>
      </c>
      <c r="D22" s="18">
        <v>777000</v>
      </c>
      <c r="E22" s="18">
        <v>560000</v>
      </c>
      <c r="F22" s="10">
        <v>37</v>
      </c>
      <c r="G22" s="10">
        <v>12</v>
      </c>
      <c r="H22" s="10">
        <v>8</v>
      </c>
      <c r="I22" s="10">
        <v>20</v>
      </c>
      <c r="J22" s="10">
        <v>4</v>
      </c>
      <c r="K22" s="10">
        <v>5</v>
      </c>
      <c r="L22" s="10">
        <f t="shared" si="0"/>
        <v>86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7" customFormat="1" ht="12.75" customHeight="1" x14ac:dyDescent="0.2">
      <c r="A23" s="8" t="s">
        <v>79</v>
      </c>
      <c r="B23" s="7" t="s">
        <v>62</v>
      </c>
      <c r="C23" s="9" t="s">
        <v>47</v>
      </c>
      <c r="D23" s="17">
        <v>613000</v>
      </c>
      <c r="E23" s="17">
        <v>500000</v>
      </c>
      <c r="F23" s="10">
        <v>37</v>
      </c>
      <c r="G23" s="10">
        <v>13</v>
      </c>
      <c r="H23" s="10">
        <v>7</v>
      </c>
      <c r="I23" s="10">
        <v>22</v>
      </c>
      <c r="J23" s="10">
        <v>2</v>
      </c>
      <c r="K23" s="10">
        <v>5</v>
      </c>
      <c r="L23" s="10">
        <f t="shared" si="0"/>
        <v>86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7" customFormat="1" ht="12.75" customHeight="1" x14ac:dyDescent="0.2">
      <c r="A24" s="8" t="s">
        <v>80</v>
      </c>
      <c r="B24" s="7" t="s">
        <v>63</v>
      </c>
      <c r="C24" s="14" t="s">
        <v>48</v>
      </c>
      <c r="D24" s="18">
        <v>800000</v>
      </c>
      <c r="E24" s="18">
        <v>550000</v>
      </c>
      <c r="F24" s="10">
        <v>34</v>
      </c>
      <c r="G24" s="10">
        <v>11</v>
      </c>
      <c r="H24" s="10">
        <v>8</v>
      </c>
      <c r="I24" s="10">
        <v>20</v>
      </c>
      <c r="J24" s="10">
        <v>3</v>
      </c>
      <c r="K24" s="10">
        <v>5</v>
      </c>
      <c r="L24" s="10">
        <f t="shared" si="0"/>
        <v>81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7" customFormat="1" x14ac:dyDescent="0.2">
      <c r="A25" s="8" t="s">
        <v>81</v>
      </c>
      <c r="B25" s="7" t="s">
        <v>64</v>
      </c>
      <c r="C25" s="9" t="s">
        <v>49</v>
      </c>
      <c r="D25" s="17">
        <v>1320000</v>
      </c>
      <c r="E25" s="17">
        <v>600000</v>
      </c>
      <c r="F25" s="10">
        <v>25</v>
      </c>
      <c r="G25" s="10">
        <v>13</v>
      </c>
      <c r="H25" s="10">
        <v>7</v>
      </c>
      <c r="I25" s="10">
        <v>23</v>
      </c>
      <c r="J25" s="10">
        <v>5</v>
      </c>
      <c r="K25" s="10">
        <v>5</v>
      </c>
      <c r="L25" s="10">
        <f t="shared" si="0"/>
        <v>78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7" customFormat="1" ht="12.75" customHeight="1" x14ac:dyDescent="0.2">
      <c r="A26" s="8" t="s">
        <v>82</v>
      </c>
      <c r="B26" s="7" t="s">
        <v>65</v>
      </c>
      <c r="C26" s="14" t="s">
        <v>50</v>
      </c>
      <c r="D26" s="18">
        <v>588000</v>
      </c>
      <c r="E26" s="18">
        <v>294000</v>
      </c>
      <c r="F26" s="10">
        <v>20</v>
      </c>
      <c r="G26" s="10">
        <v>9</v>
      </c>
      <c r="H26" s="10">
        <v>8</v>
      </c>
      <c r="I26" s="10">
        <v>13</v>
      </c>
      <c r="J26" s="10">
        <v>1</v>
      </c>
      <c r="K26" s="10">
        <v>4</v>
      </c>
      <c r="L26" s="10">
        <f t="shared" si="0"/>
        <v>55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7" customFormat="1" ht="12.75" customHeight="1" x14ac:dyDescent="0.2">
      <c r="A27" s="8" t="s">
        <v>83</v>
      </c>
      <c r="B27" s="7" t="s">
        <v>66</v>
      </c>
      <c r="C27" s="14" t="s">
        <v>51</v>
      </c>
      <c r="D27" s="18">
        <v>605000</v>
      </c>
      <c r="E27" s="18">
        <v>400000</v>
      </c>
      <c r="F27" s="10">
        <v>36</v>
      </c>
      <c r="G27" s="10">
        <v>11</v>
      </c>
      <c r="H27" s="10">
        <v>8</v>
      </c>
      <c r="I27" s="10">
        <v>22</v>
      </c>
      <c r="J27" s="10">
        <v>0</v>
      </c>
      <c r="K27" s="10">
        <v>5</v>
      </c>
      <c r="L27" s="10">
        <f t="shared" si="0"/>
        <v>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D28" s="19">
        <f>SUM(D12:D27)</f>
        <v>15112905</v>
      </c>
      <c r="E28" s="19">
        <f>SUM(E12:E27)</f>
        <v>8479600</v>
      </c>
      <c r="F28" s="15"/>
    </row>
    <row r="29" spans="1:77" x14ac:dyDescent="0.25">
      <c r="E29" s="15"/>
      <c r="F29" s="15"/>
      <c r="G29" s="15"/>
      <c r="H29" s="15"/>
    </row>
  </sheetData>
  <mergeCells count="19">
    <mergeCell ref="D7:L7"/>
    <mergeCell ref="J9:J10"/>
    <mergeCell ref="K9:K10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D5:K5"/>
    <mergeCell ref="A2:C2"/>
    <mergeCell ref="A3:C3"/>
    <mergeCell ref="D3:K3"/>
    <mergeCell ref="A4:C4"/>
    <mergeCell ref="D4:K4"/>
  </mergeCells>
  <dataValidations count="5">
    <dataValidation type="decimal" operator="lessThanOrEqual" allowBlank="1" showInputMessage="1" showErrorMessage="1" error="max. 40" sqref="F12:F27" xr:uid="{2581155B-513A-47E8-B4D6-F0102342C27E}">
      <formula1>40</formula1>
    </dataValidation>
    <dataValidation type="decimal" operator="lessThanOrEqual" allowBlank="1" showInputMessage="1" showErrorMessage="1" error="max. 10" sqref="H12:H27" xr:uid="{46C99EAD-2A68-485E-8E0C-AF523F99D494}">
      <formula1>10</formula1>
    </dataValidation>
    <dataValidation type="decimal" operator="lessThanOrEqual" allowBlank="1" showInputMessage="1" showErrorMessage="1" error="max. 5" sqref="J12:K27" xr:uid="{01B8D245-9043-4B85-8EF7-710EFDF1E649}">
      <formula1>5</formula1>
    </dataValidation>
    <dataValidation type="decimal" operator="lessThanOrEqual" allowBlank="1" showInputMessage="1" showErrorMessage="1" error="max. 15" sqref="G12:G27" xr:uid="{0DF31337-1E72-4810-B1C0-BCD2B8CBA83E}">
      <formula1>15</formula1>
    </dataValidation>
    <dataValidation type="decimal" operator="lessThanOrEqual" allowBlank="1" showInputMessage="1" showErrorMessage="1" error="max. 25" sqref="I12:I27" xr:uid="{455440E4-E7A4-4BDC-B708-C418FECE1551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7FA64-2338-4EFA-955E-49E926F31DAE}">
  <dimension ref="A1:BY29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23.28515625" style="2" customWidth="1"/>
    <col min="3" max="3" width="24.5703125" style="2" customWidth="1"/>
    <col min="4" max="4" width="15.5703125" style="2" customWidth="1"/>
    <col min="5" max="5" width="15" style="2" customWidth="1"/>
    <col min="6" max="6" width="11.42578125" style="2" customWidth="1"/>
    <col min="7" max="8" width="11.42578125" style="3" customWidth="1"/>
    <col min="9" max="11" width="11.42578125" style="2" customWidth="1"/>
    <col min="12" max="12" width="9.7109375" style="2" customWidth="1"/>
    <col min="13" max="18" width="9.28515625" style="2" customWidth="1"/>
    <col min="19" max="19" width="14.42578125" style="2" customWidth="1"/>
    <col min="20" max="20" width="21.7109375" style="2" customWidth="1"/>
    <col min="21" max="21" width="10.28515625" style="2" customWidth="1"/>
    <col min="22" max="25" width="9.28515625" style="2" customWidth="1"/>
    <col min="26" max="26" width="10.28515625" style="2" customWidth="1"/>
    <col min="27" max="28" width="15.7109375" style="2" customWidth="1"/>
    <col min="29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6" t="s">
        <v>34</v>
      </c>
      <c r="B2" s="37"/>
      <c r="C2" s="37"/>
      <c r="D2" s="4" t="s">
        <v>22</v>
      </c>
    </row>
    <row r="3" spans="1:77" ht="14.45" customHeight="1" x14ac:dyDescent="0.25">
      <c r="A3" s="37" t="s">
        <v>27</v>
      </c>
      <c r="B3" s="37"/>
      <c r="C3" s="37"/>
      <c r="D3" s="35" t="s">
        <v>25</v>
      </c>
      <c r="E3" s="35"/>
      <c r="F3" s="35"/>
      <c r="G3" s="35"/>
      <c r="H3" s="35"/>
      <c r="I3" s="35"/>
      <c r="J3" s="35"/>
      <c r="K3" s="35"/>
    </row>
    <row r="4" spans="1:77" ht="51.75" customHeight="1" x14ac:dyDescent="0.25">
      <c r="A4" s="36" t="s">
        <v>35</v>
      </c>
      <c r="B4" s="37"/>
      <c r="C4" s="37"/>
      <c r="D4" s="35" t="s">
        <v>26</v>
      </c>
      <c r="E4" s="35"/>
      <c r="F4" s="35"/>
      <c r="G4" s="35"/>
      <c r="H4" s="35"/>
      <c r="I4" s="35"/>
      <c r="J4" s="35"/>
      <c r="K4" s="35"/>
    </row>
    <row r="5" spans="1:77" ht="60.6" customHeight="1" x14ac:dyDescent="0.25">
      <c r="A5" s="16"/>
      <c r="D5" s="35" t="s">
        <v>28</v>
      </c>
      <c r="E5" s="35"/>
      <c r="F5" s="35"/>
      <c r="G5" s="35"/>
      <c r="H5" s="35"/>
      <c r="I5" s="35"/>
      <c r="J5" s="35"/>
      <c r="K5" s="35"/>
    </row>
    <row r="6" spans="1:77" ht="18" customHeight="1" x14ac:dyDescent="0.25">
      <c r="A6" s="16"/>
      <c r="D6" s="24"/>
      <c r="E6" s="24"/>
      <c r="F6" s="24"/>
      <c r="G6" s="24"/>
      <c r="H6" s="24"/>
      <c r="I6" s="24"/>
      <c r="J6" s="24"/>
      <c r="K6" s="24"/>
    </row>
    <row r="7" spans="1:77" ht="67.5" customHeight="1" x14ac:dyDescent="0.25">
      <c r="A7" s="16"/>
      <c r="D7" s="35" t="s">
        <v>69</v>
      </c>
      <c r="E7" s="35"/>
      <c r="F7" s="35"/>
      <c r="G7" s="35"/>
      <c r="H7" s="35"/>
      <c r="I7" s="35"/>
      <c r="J7" s="35"/>
      <c r="K7" s="35"/>
      <c r="L7" s="35"/>
      <c r="M7" s="31"/>
      <c r="N7" s="31"/>
      <c r="O7" s="31"/>
      <c r="P7" s="31"/>
      <c r="Q7" s="31"/>
      <c r="R7" s="31"/>
    </row>
    <row r="8" spans="1:77" x14ac:dyDescent="0.25">
      <c r="A8" s="4"/>
    </row>
    <row r="9" spans="1:77" ht="26.45" customHeight="1" x14ac:dyDescent="0.25">
      <c r="A9" s="38" t="s">
        <v>0</v>
      </c>
      <c r="B9" s="38" t="s">
        <v>1</v>
      </c>
      <c r="C9" s="38" t="s">
        <v>17</v>
      </c>
      <c r="D9" s="38" t="s">
        <v>12</v>
      </c>
      <c r="E9" s="43" t="s">
        <v>2</v>
      </c>
      <c r="F9" s="38" t="s">
        <v>14</v>
      </c>
      <c r="G9" s="38" t="s">
        <v>29</v>
      </c>
      <c r="H9" s="38" t="s">
        <v>13</v>
      </c>
      <c r="I9" s="38" t="s">
        <v>30</v>
      </c>
      <c r="J9" s="38" t="s">
        <v>32</v>
      </c>
      <c r="K9" s="38" t="s">
        <v>33</v>
      </c>
      <c r="L9" s="38" t="s">
        <v>3</v>
      </c>
    </row>
    <row r="10" spans="1:77" ht="59.45" customHeight="1" x14ac:dyDescent="0.25">
      <c r="A10" s="42"/>
      <c r="B10" s="42"/>
      <c r="C10" s="42"/>
      <c r="D10" s="42"/>
      <c r="E10" s="44"/>
      <c r="F10" s="39"/>
      <c r="G10" s="39"/>
      <c r="H10" s="39"/>
      <c r="I10" s="39"/>
      <c r="J10" s="39"/>
      <c r="K10" s="39"/>
      <c r="L10" s="39"/>
    </row>
    <row r="11" spans="1:77" ht="28.9" customHeight="1" x14ac:dyDescent="0.25">
      <c r="A11" s="39"/>
      <c r="B11" s="39"/>
      <c r="C11" s="39"/>
      <c r="D11" s="39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7" customFormat="1" ht="12.75" customHeight="1" x14ac:dyDescent="0.2">
      <c r="A12" s="8" t="s">
        <v>70</v>
      </c>
      <c r="B12" s="7" t="s">
        <v>52</v>
      </c>
      <c r="C12" s="9" t="s">
        <v>36</v>
      </c>
      <c r="D12" s="17">
        <v>632640</v>
      </c>
      <c r="E12" s="17">
        <v>461000</v>
      </c>
      <c r="F12" s="10">
        <v>20</v>
      </c>
      <c r="G12" s="10">
        <v>8</v>
      </c>
      <c r="H12" s="10">
        <v>7</v>
      </c>
      <c r="I12" s="10">
        <v>19</v>
      </c>
      <c r="J12" s="10">
        <v>3</v>
      </c>
      <c r="K12" s="10">
        <v>5</v>
      </c>
      <c r="L12" s="10">
        <f>SUM(F12:K12)</f>
        <v>62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7" customFormat="1" ht="12.75" customHeight="1" x14ac:dyDescent="0.2">
      <c r="A13" s="8" t="s">
        <v>71</v>
      </c>
      <c r="B13" s="7" t="s">
        <v>52</v>
      </c>
      <c r="C13" s="9" t="s">
        <v>37</v>
      </c>
      <c r="D13" s="17">
        <v>905000</v>
      </c>
      <c r="E13" s="17">
        <v>200000</v>
      </c>
      <c r="F13" s="10">
        <v>32</v>
      </c>
      <c r="G13" s="10">
        <v>10</v>
      </c>
      <c r="H13" s="10">
        <v>8</v>
      </c>
      <c r="I13" s="10">
        <v>23</v>
      </c>
      <c r="J13" s="10">
        <v>3</v>
      </c>
      <c r="K13" s="10">
        <v>5</v>
      </c>
      <c r="L13" s="10">
        <f t="shared" ref="L13:L27" si="0">SUM(F13:K13)</f>
        <v>81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7" customFormat="1" ht="12.75" customHeight="1" x14ac:dyDescent="0.2">
      <c r="A14" s="8" t="s">
        <v>72</v>
      </c>
      <c r="B14" s="7" t="s">
        <v>53</v>
      </c>
      <c r="C14" s="14" t="s">
        <v>38</v>
      </c>
      <c r="D14" s="18">
        <v>2213770</v>
      </c>
      <c r="E14" s="18">
        <v>900000</v>
      </c>
      <c r="F14" s="10">
        <v>38</v>
      </c>
      <c r="G14" s="10">
        <v>14</v>
      </c>
      <c r="H14" s="10">
        <v>8</v>
      </c>
      <c r="I14" s="10">
        <v>24</v>
      </c>
      <c r="J14" s="10">
        <v>5</v>
      </c>
      <c r="K14" s="10">
        <v>5</v>
      </c>
      <c r="L14" s="10">
        <f t="shared" si="0"/>
        <v>94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7" customFormat="1" ht="12.75" customHeight="1" x14ac:dyDescent="0.2">
      <c r="A15" s="8" t="s">
        <v>73</v>
      </c>
      <c r="B15" s="7" t="s">
        <v>54</v>
      </c>
      <c r="C15" s="9" t="s">
        <v>39</v>
      </c>
      <c r="D15" s="17">
        <v>650000</v>
      </c>
      <c r="E15" s="17">
        <v>450000</v>
      </c>
      <c r="F15" s="10">
        <v>16</v>
      </c>
      <c r="G15" s="10">
        <v>8</v>
      </c>
      <c r="H15" s="10">
        <v>8</v>
      </c>
      <c r="I15" s="10">
        <v>17</v>
      </c>
      <c r="J15" s="10">
        <v>4</v>
      </c>
      <c r="K15" s="10">
        <v>5</v>
      </c>
      <c r="L15" s="10">
        <f t="shared" si="0"/>
        <v>58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7" customFormat="1" ht="12.75" customHeight="1" x14ac:dyDescent="0.2">
      <c r="A16" s="8" t="s">
        <v>74</v>
      </c>
      <c r="B16" s="7" t="s">
        <v>55</v>
      </c>
      <c r="C16" s="14" t="s">
        <v>40</v>
      </c>
      <c r="D16" s="18">
        <v>1237000</v>
      </c>
      <c r="E16" s="18">
        <v>700000</v>
      </c>
      <c r="F16" s="10">
        <v>15</v>
      </c>
      <c r="G16" s="10">
        <v>8</v>
      </c>
      <c r="H16" s="10">
        <v>7</v>
      </c>
      <c r="I16" s="10">
        <v>16</v>
      </c>
      <c r="J16" s="10">
        <v>0</v>
      </c>
      <c r="K16" s="10">
        <v>4</v>
      </c>
      <c r="L16" s="10">
        <f t="shared" si="0"/>
        <v>50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7" customFormat="1" x14ac:dyDescent="0.2">
      <c r="A17" s="8" t="s">
        <v>75</v>
      </c>
      <c r="B17" s="7" t="s">
        <v>56</v>
      </c>
      <c r="C17" s="9" t="s">
        <v>41</v>
      </c>
      <c r="D17" s="17">
        <v>1289800</v>
      </c>
      <c r="E17" s="17">
        <v>650000</v>
      </c>
      <c r="F17" s="10">
        <v>20</v>
      </c>
      <c r="G17" s="10">
        <v>9</v>
      </c>
      <c r="H17" s="10">
        <v>7</v>
      </c>
      <c r="I17" s="10">
        <v>16</v>
      </c>
      <c r="J17" s="10">
        <v>0</v>
      </c>
      <c r="K17" s="10">
        <v>4</v>
      </c>
      <c r="L17" s="10">
        <f t="shared" si="0"/>
        <v>56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7" customFormat="1" ht="12.75" customHeight="1" x14ac:dyDescent="0.2">
      <c r="A18" s="8" t="s">
        <v>76</v>
      </c>
      <c r="B18" s="7" t="s">
        <v>57</v>
      </c>
      <c r="C18" s="9" t="s">
        <v>42</v>
      </c>
      <c r="D18" s="17">
        <v>699600</v>
      </c>
      <c r="E18" s="17">
        <v>624600</v>
      </c>
      <c r="F18" s="10">
        <v>35</v>
      </c>
      <c r="G18" s="10">
        <v>12</v>
      </c>
      <c r="H18" s="10">
        <v>7</v>
      </c>
      <c r="I18" s="10">
        <v>21</v>
      </c>
      <c r="J18" s="10">
        <v>0</v>
      </c>
      <c r="K18" s="10">
        <v>5</v>
      </c>
      <c r="L18" s="10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7" customFormat="1" ht="12.75" customHeight="1" x14ac:dyDescent="0.2">
      <c r="A19" s="8" t="s">
        <v>85</v>
      </c>
      <c r="B19" s="7" t="s">
        <v>58</v>
      </c>
      <c r="C19" s="9" t="s">
        <v>43</v>
      </c>
      <c r="D19" s="17">
        <v>1189095</v>
      </c>
      <c r="E19" s="17">
        <v>510000</v>
      </c>
      <c r="F19" s="10">
        <v>35</v>
      </c>
      <c r="G19" s="10">
        <v>13</v>
      </c>
      <c r="H19" s="10">
        <v>7</v>
      </c>
      <c r="I19" s="10">
        <v>21</v>
      </c>
      <c r="J19" s="10">
        <v>0</v>
      </c>
      <c r="K19" s="10">
        <v>5</v>
      </c>
      <c r="L19" s="10">
        <f t="shared" si="0"/>
        <v>81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7" customFormat="1" ht="13.5" customHeight="1" x14ac:dyDescent="0.2">
      <c r="A20" s="8" t="s">
        <v>86</v>
      </c>
      <c r="B20" s="7" t="s">
        <v>59</v>
      </c>
      <c r="C20" s="9" t="s">
        <v>44</v>
      </c>
      <c r="D20" s="17">
        <v>768000</v>
      </c>
      <c r="E20" s="17">
        <v>380000</v>
      </c>
      <c r="F20" s="10">
        <v>21</v>
      </c>
      <c r="G20" s="10">
        <v>10</v>
      </c>
      <c r="H20" s="10">
        <v>7</v>
      </c>
      <c r="I20" s="10">
        <v>18</v>
      </c>
      <c r="J20" s="10">
        <v>1</v>
      </c>
      <c r="K20" s="10">
        <v>5</v>
      </c>
      <c r="L20" s="10">
        <f t="shared" si="0"/>
        <v>62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7" customFormat="1" ht="12.75" customHeight="1" x14ac:dyDescent="0.2">
      <c r="A21" s="8" t="s">
        <v>77</v>
      </c>
      <c r="B21" s="7" t="s">
        <v>60</v>
      </c>
      <c r="C21" s="9" t="s">
        <v>45</v>
      </c>
      <c r="D21" s="17">
        <v>825000</v>
      </c>
      <c r="E21" s="17">
        <v>700000</v>
      </c>
      <c r="F21" s="10">
        <v>37</v>
      </c>
      <c r="G21" s="10">
        <v>14</v>
      </c>
      <c r="H21" s="10">
        <v>7</v>
      </c>
      <c r="I21" s="10">
        <v>22</v>
      </c>
      <c r="J21" s="10">
        <v>5</v>
      </c>
      <c r="K21" s="10">
        <v>5</v>
      </c>
      <c r="L21" s="10">
        <f t="shared" si="0"/>
        <v>90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7" customFormat="1" ht="12.75" customHeight="1" x14ac:dyDescent="0.2">
      <c r="A22" s="8" t="s">
        <v>78</v>
      </c>
      <c r="B22" s="7" t="s">
        <v>61</v>
      </c>
      <c r="C22" s="14" t="s">
        <v>46</v>
      </c>
      <c r="D22" s="18">
        <v>777000</v>
      </c>
      <c r="E22" s="18">
        <v>560000</v>
      </c>
      <c r="F22" s="10">
        <v>39</v>
      </c>
      <c r="G22" s="10">
        <v>13</v>
      </c>
      <c r="H22" s="10">
        <v>8</v>
      </c>
      <c r="I22" s="10">
        <v>22</v>
      </c>
      <c r="J22" s="10">
        <v>4</v>
      </c>
      <c r="K22" s="10">
        <v>5</v>
      </c>
      <c r="L22" s="10">
        <f t="shared" si="0"/>
        <v>91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7" customFormat="1" ht="12.75" customHeight="1" x14ac:dyDescent="0.2">
      <c r="A23" s="8" t="s">
        <v>79</v>
      </c>
      <c r="B23" s="7" t="s">
        <v>62</v>
      </c>
      <c r="C23" s="9" t="s">
        <v>47</v>
      </c>
      <c r="D23" s="17">
        <v>613000</v>
      </c>
      <c r="E23" s="17">
        <v>500000</v>
      </c>
      <c r="F23" s="10">
        <v>33</v>
      </c>
      <c r="G23" s="10">
        <v>13</v>
      </c>
      <c r="H23" s="10">
        <v>7</v>
      </c>
      <c r="I23" s="10">
        <v>22</v>
      </c>
      <c r="J23" s="10">
        <v>2</v>
      </c>
      <c r="K23" s="10">
        <v>5</v>
      </c>
      <c r="L23" s="10">
        <f t="shared" si="0"/>
        <v>82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7" customFormat="1" ht="12.75" customHeight="1" x14ac:dyDescent="0.2">
      <c r="A24" s="8" t="s">
        <v>80</v>
      </c>
      <c r="B24" s="7" t="s">
        <v>63</v>
      </c>
      <c r="C24" s="14" t="s">
        <v>48</v>
      </c>
      <c r="D24" s="18">
        <v>800000</v>
      </c>
      <c r="E24" s="18">
        <v>550000</v>
      </c>
      <c r="F24" s="10">
        <v>33</v>
      </c>
      <c r="G24" s="10">
        <v>11</v>
      </c>
      <c r="H24" s="10">
        <v>8</v>
      </c>
      <c r="I24" s="10">
        <v>20</v>
      </c>
      <c r="J24" s="10">
        <v>3</v>
      </c>
      <c r="K24" s="10">
        <v>5</v>
      </c>
      <c r="L24" s="10">
        <f t="shared" si="0"/>
        <v>80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7" customFormat="1" x14ac:dyDescent="0.2">
      <c r="A25" s="8" t="s">
        <v>81</v>
      </c>
      <c r="B25" s="7" t="s">
        <v>64</v>
      </c>
      <c r="C25" s="9" t="s">
        <v>49</v>
      </c>
      <c r="D25" s="17">
        <v>1320000</v>
      </c>
      <c r="E25" s="17">
        <v>600000</v>
      </c>
      <c r="F25" s="10">
        <v>26</v>
      </c>
      <c r="G25" s="10">
        <v>13</v>
      </c>
      <c r="H25" s="10">
        <v>7</v>
      </c>
      <c r="I25" s="10">
        <v>23</v>
      </c>
      <c r="J25" s="10">
        <v>5</v>
      </c>
      <c r="K25" s="10">
        <v>5</v>
      </c>
      <c r="L25" s="10">
        <f t="shared" si="0"/>
        <v>79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7" customFormat="1" ht="12.75" customHeight="1" x14ac:dyDescent="0.2">
      <c r="A26" s="8" t="s">
        <v>82</v>
      </c>
      <c r="B26" s="7" t="s">
        <v>65</v>
      </c>
      <c r="C26" s="14" t="s">
        <v>50</v>
      </c>
      <c r="D26" s="18">
        <v>588000</v>
      </c>
      <c r="E26" s="18">
        <v>294000</v>
      </c>
      <c r="F26" s="10">
        <v>22</v>
      </c>
      <c r="G26" s="10">
        <v>10</v>
      </c>
      <c r="H26" s="10">
        <v>8</v>
      </c>
      <c r="I26" s="10">
        <v>10</v>
      </c>
      <c r="J26" s="10">
        <v>1</v>
      </c>
      <c r="K26" s="10">
        <v>4</v>
      </c>
      <c r="L26" s="10">
        <f t="shared" si="0"/>
        <v>55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7" customFormat="1" ht="12.75" customHeight="1" x14ac:dyDescent="0.2">
      <c r="A27" s="8" t="s">
        <v>83</v>
      </c>
      <c r="B27" s="7" t="s">
        <v>66</v>
      </c>
      <c r="C27" s="14" t="s">
        <v>51</v>
      </c>
      <c r="D27" s="18">
        <v>605000</v>
      </c>
      <c r="E27" s="18">
        <v>400000</v>
      </c>
      <c r="F27" s="10">
        <v>37</v>
      </c>
      <c r="G27" s="10">
        <v>12</v>
      </c>
      <c r="H27" s="10">
        <v>8</v>
      </c>
      <c r="I27" s="10">
        <v>22</v>
      </c>
      <c r="J27" s="10">
        <v>0</v>
      </c>
      <c r="K27" s="10">
        <v>5</v>
      </c>
      <c r="L27" s="10">
        <f t="shared" si="0"/>
        <v>84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D28" s="19">
        <f>SUM(D12:D27)</f>
        <v>15112905</v>
      </c>
      <c r="E28" s="19">
        <f>SUM(E12:E27)</f>
        <v>8479600</v>
      </c>
      <c r="F28" s="15"/>
    </row>
    <row r="29" spans="1:77" x14ac:dyDescent="0.25">
      <c r="E29" s="15"/>
      <c r="F29" s="15"/>
      <c r="G29" s="15"/>
      <c r="H29" s="15"/>
    </row>
  </sheetData>
  <mergeCells count="19">
    <mergeCell ref="D7:L7"/>
    <mergeCell ref="J9:J10"/>
    <mergeCell ref="K9:K10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D5:K5"/>
    <mergeCell ref="A2:C2"/>
    <mergeCell ref="A3:C3"/>
    <mergeCell ref="D3:K3"/>
    <mergeCell ref="A4:C4"/>
    <mergeCell ref="D4:K4"/>
  </mergeCells>
  <dataValidations count="5">
    <dataValidation type="decimal" operator="lessThanOrEqual" allowBlank="1" showInputMessage="1" showErrorMessage="1" error="max. 40" sqref="F12:F27" xr:uid="{0A0C719D-358A-4679-8492-07047A2C6AFF}">
      <formula1>40</formula1>
    </dataValidation>
    <dataValidation type="decimal" operator="lessThanOrEqual" allowBlank="1" showInputMessage="1" showErrorMessage="1" error="max. 10" sqref="H12:H27" xr:uid="{4F2AB54B-4ABA-4765-9703-5031ED1BEC31}">
      <formula1>10</formula1>
    </dataValidation>
    <dataValidation type="decimal" operator="lessThanOrEqual" allowBlank="1" showInputMessage="1" showErrorMessage="1" error="max. 5" sqref="J12:K27" xr:uid="{BABE7885-4AA4-4324-977F-BFE7BE809CF6}">
      <formula1>5</formula1>
    </dataValidation>
    <dataValidation type="decimal" operator="lessThanOrEqual" allowBlank="1" showInputMessage="1" showErrorMessage="1" error="max. 15" sqref="G12:G27" xr:uid="{0650EFF9-9A0D-4388-9B5F-481474E17B52}">
      <formula1>15</formula1>
    </dataValidation>
    <dataValidation type="decimal" operator="lessThanOrEqual" allowBlank="1" showInputMessage="1" showErrorMessage="1" error="max. 25" sqref="I12:I27" xr:uid="{6D9540C6-5195-40C8-A5EE-D3B5AFD2EB6A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FE6B6-CDD5-4873-864F-45D5EBE6FAC8}">
  <dimension ref="A1:BY29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23.28515625" style="2" customWidth="1"/>
    <col min="3" max="3" width="24.5703125" style="2" customWidth="1"/>
    <col min="4" max="4" width="15.5703125" style="2" customWidth="1"/>
    <col min="5" max="5" width="15" style="2" customWidth="1"/>
    <col min="6" max="6" width="11.42578125" style="2" customWidth="1"/>
    <col min="7" max="8" width="11.42578125" style="3" customWidth="1"/>
    <col min="9" max="11" width="11.42578125" style="2" customWidth="1"/>
    <col min="12" max="12" width="9.7109375" style="2" customWidth="1"/>
    <col min="13" max="18" width="9.28515625" style="2" customWidth="1"/>
    <col min="19" max="19" width="14.42578125" style="2" customWidth="1"/>
    <col min="20" max="20" width="21.7109375" style="2" customWidth="1"/>
    <col min="21" max="21" width="10.28515625" style="2" customWidth="1"/>
    <col min="22" max="25" width="9.28515625" style="2" customWidth="1"/>
    <col min="26" max="26" width="10.28515625" style="2" customWidth="1"/>
    <col min="27" max="28" width="15.7109375" style="2" customWidth="1"/>
    <col min="29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6" t="s">
        <v>34</v>
      </c>
      <c r="B2" s="37"/>
      <c r="C2" s="37"/>
      <c r="D2" s="4" t="s">
        <v>22</v>
      </c>
    </row>
    <row r="3" spans="1:77" ht="14.45" customHeight="1" x14ac:dyDescent="0.25">
      <c r="A3" s="37" t="s">
        <v>27</v>
      </c>
      <c r="B3" s="37"/>
      <c r="C3" s="37"/>
      <c r="D3" s="35" t="s">
        <v>25</v>
      </c>
      <c r="E3" s="35"/>
      <c r="F3" s="35"/>
      <c r="G3" s="35"/>
      <c r="H3" s="35"/>
      <c r="I3" s="35"/>
      <c r="J3" s="35"/>
      <c r="K3" s="35"/>
    </row>
    <row r="4" spans="1:77" ht="51.75" customHeight="1" x14ac:dyDescent="0.25">
      <c r="A4" s="36" t="s">
        <v>35</v>
      </c>
      <c r="B4" s="37"/>
      <c r="C4" s="37"/>
      <c r="D4" s="35" t="s">
        <v>26</v>
      </c>
      <c r="E4" s="35"/>
      <c r="F4" s="35"/>
      <c r="G4" s="35"/>
      <c r="H4" s="35"/>
      <c r="I4" s="35"/>
      <c r="J4" s="35"/>
      <c r="K4" s="35"/>
    </row>
    <row r="5" spans="1:77" ht="68.25" customHeight="1" x14ac:dyDescent="0.25">
      <c r="A5" s="16"/>
      <c r="D5" s="35" t="s">
        <v>28</v>
      </c>
      <c r="E5" s="35"/>
      <c r="F5" s="35"/>
      <c r="G5" s="35"/>
      <c r="H5" s="35"/>
      <c r="I5" s="35"/>
      <c r="J5" s="35"/>
      <c r="K5" s="35"/>
    </row>
    <row r="6" spans="1:77" ht="18" customHeight="1" x14ac:dyDescent="0.25">
      <c r="A6" s="16"/>
      <c r="D6" s="24"/>
      <c r="E6" s="24"/>
      <c r="F6" s="24"/>
      <c r="G6" s="24"/>
      <c r="H6" s="24"/>
      <c r="I6" s="24"/>
      <c r="J6" s="24"/>
      <c r="K6" s="24"/>
    </row>
    <row r="7" spans="1:77" ht="67.5" customHeight="1" x14ac:dyDescent="0.25">
      <c r="A7" s="16"/>
      <c r="D7" s="35" t="s">
        <v>69</v>
      </c>
      <c r="E7" s="35"/>
      <c r="F7" s="35"/>
      <c r="G7" s="35"/>
      <c r="H7" s="35"/>
      <c r="I7" s="35"/>
      <c r="J7" s="35"/>
      <c r="K7" s="35"/>
      <c r="L7" s="35"/>
      <c r="M7" s="31"/>
      <c r="N7" s="31"/>
      <c r="O7" s="31"/>
      <c r="P7" s="31"/>
      <c r="Q7" s="31"/>
      <c r="R7" s="31"/>
    </row>
    <row r="8" spans="1:77" x14ac:dyDescent="0.25">
      <c r="A8" s="4"/>
    </row>
    <row r="9" spans="1:77" ht="26.45" customHeight="1" x14ac:dyDescent="0.25">
      <c r="A9" s="38" t="s">
        <v>0</v>
      </c>
      <c r="B9" s="38" t="s">
        <v>1</v>
      </c>
      <c r="C9" s="38" t="s">
        <v>17</v>
      </c>
      <c r="D9" s="38" t="s">
        <v>12</v>
      </c>
      <c r="E9" s="43" t="s">
        <v>2</v>
      </c>
      <c r="F9" s="38" t="s">
        <v>14</v>
      </c>
      <c r="G9" s="38" t="s">
        <v>29</v>
      </c>
      <c r="H9" s="38" t="s">
        <v>13</v>
      </c>
      <c r="I9" s="38" t="s">
        <v>30</v>
      </c>
      <c r="J9" s="38" t="s">
        <v>32</v>
      </c>
      <c r="K9" s="38" t="s">
        <v>33</v>
      </c>
      <c r="L9" s="38" t="s">
        <v>3</v>
      </c>
    </row>
    <row r="10" spans="1:77" ht="59.45" customHeight="1" x14ac:dyDescent="0.25">
      <c r="A10" s="42"/>
      <c r="B10" s="42"/>
      <c r="C10" s="42"/>
      <c r="D10" s="42"/>
      <c r="E10" s="44"/>
      <c r="F10" s="39"/>
      <c r="G10" s="39"/>
      <c r="H10" s="39"/>
      <c r="I10" s="39"/>
      <c r="J10" s="39"/>
      <c r="K10" s="39"/>
      <c r="L10" s="39"/>
    </row>
    <row r="11" spans="1:77" ht="28.9" customHeight="1" x14ac:dyDescent="0.25">
      <c r="A11" s="39"/>
      <c r="B11" s="39"/>
      <c r="C11" s="39"/>
      <c r="D11" s="39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7" customFormat="1" ht="12.75" customHeight="1" x14ac:dyDescent="0.2">
      <c r="A12" s="8" t="s">
        <v>70</v>
      </c>
      <c r="B12" s="7" t="s">
        <v>52</v>
      </c>
      <c r="C12" s="9" t="s">
        <v>36</v>
      </c>
      <c r="D12" s="17">
        <v>632640</v>
      </c>
      <c r="E12" s="17">
        <v>461000</v>
      </c>
      <c r="F12" s="10">
        <v>20</v>
      </c>
      <c r="G12" s="10">
        <v>9</v>
      </c>
      <c r="H12" s="10">
        <v>7</v>
      </c>
      <c r="I12" s="10">
        <v>19</v>
      </c>
      <c r="J12" s="10">
        <v>3</v>
      </c>
      <c r="K12" s="10">
        <v>5</v>
      </c>
      <c r="L12" s="10">
        <f>SUM(F12:K12)</f>
        <v>63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7" customFormat="1" ht="12.75" customHeight="1" x14ac:dyDescent="0.2">
      <c r="A13" s="8" t="s">
        <v>71</v>
      </c>
      <c r="B13" s="7" t="s">
        <v>52</v>
      </c>
      <c r="C13" s="9" t="s">
        <v>37</v>
      </c>
      <c r="D13" s="17">
        <v>905000</v>
      </c>
      <c r="E13" s="17">
        <v>200000</v>
      </c>
      <c r="F13" s="10">
        <v>34</v>
      </c>
      <c r="G13" s="10">
        <v>11</v>
      </c>
      <c r="H13" s="10">
        <v>8</v>
      </c>
      <c r="I13" s="10">
        <v>23</v>
      </c>
      <c r="J13" s="10">
        <v>3</v>
      </c>
      <c r="K13" s="10">
        <v>5</v>
      </c>
      <c r="L13" s="10">
        <f t="shared" ref="L13:L27" si="0">SUM(F13:K13)</f>
        <v>84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7" customFormat="1" ht="12.75" customHeight="1" x14ac:dyDescent="0.2">
      <c r="A14" s="8" t="s">
        <v>72</v>
      </c>
      <c r="B14" s="7" t="s">
        <v>53</v>
      </c>
      <c r="C14" s="14" t="s">
        <v>38</v>
      </c>
      <c r="D14" s="18">
        <v>2213770</v>
      </c>
      <c r="E14" s="18">
        <v>900000</v>
      </c>
      <c r="F14" s="10">
        <v>38</v>
      </c>
      <c r="G14" s="10">
        <v>14</v>
      </c>
      <c r="H14" s="10">
        <v>8</v>
      </c>
      <c r="I14" s="10">
        <v>24</v>
      </c>
      <c r="J14" s="10">
        <v>5</v>
      </c>
      <c r="K14" s="10">
        <v>5</v>
      </c>
      <c r="L14" s="10">
        <f t="shared" si="0"/>
        <v>94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7" customFormat="1" ht="12.75" customHeight="1" x14ac:dyDescent="0.2">
      <c r="A15" s="8" t="s">
        <v>73</v>
      </c>
      <c r="B15" s="7" t="s">
        <v>54</v>
      </c>
      <c r="C15" s="9" t="s">
        <v>39</v>
      </c>
      <c r="D15" s="17">
        <v>650000</v>
      </c>
      <c r="E15" s="17">
        <v>450000</v>
      </c>
      <c r="F15" s="10">
        <v>15</v>
      </c>
      <c r="G15" s="10">
        <v>8</v>
      </c>
      <c r="H15" s="10">
        <v>8</v>
      </c>
      <c r="I15" s="10">
        <v>17</v>
      </c>
      <c r="J15" s="10">
        <v>4</v>
      </c>
      <c r="K15" s="10">
        <v>5</v>
      </c>
      <c r="L15" s="10">
        <f t="shared" si="0"/>
        <v>57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7" customFormat="1" ht="12.75" customHeight="1" x14ac:dyDescent="0.2">
      <c r="A16" s="8" t="s">
        <v>74</v>
      </c>
      <c r="B16" s="7" t="s">
        <v>55</v>
      </c>
      <c r="C16" s="14" t="s">
        <v>40</v>
      </c>
      <c r="D16" s="18">
        <v>1237000</v>
      </c>
      <c r="E16" s="18">
        <v>700000</v>
      </c>
      <c r="F16" s="10">
        <v>14</v>
      </c>
      <c r="G16" s="10">
        <v>8</v>
      </c>
      <c r="H16" s="10">
        <v>7</v>
      </c>
      <c r="I16" s="10">
        <v>15</v>
      </c>
      <c r="J16" s="10">
        <v>0</v>
      </c>
      <c r="K16" s="10">
        <v>4</v>
      </c>
      <c r="L16" s="10">
        <f t="shared" si="0"/>
        <v>48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7" customFormat="1" x14ac:dyDescent="0.2">
      <c r="A17" s="8" t="s">
        <v>75</v>
      </c>
      <c r="B17" s="7" t="s">
        <v>56</v>
      </c>
      <c r="C17" s="9" t="s">
        <v>41</v>
      </c>
      <c r="D17" s="17">
        <v>1289800</v>
      </c>
      <c r="E17" s="17">
        <v>650000</v>
      </c>
      <c r="F17" s="10">
        <v>18</v>
      </c>
      <c r="G17" s="10">
        <v>9</v>
      </c>
      <c r="H17" s="10">
        <v>7</v>
      </c>
      <c r="I17" s="10">
        <v>16</v>
      </c>
      <c r="J17" s="10">
        <v>0</v>
      </c>
      <c r="K17" s="10">
        <v>4</v>
      </c>
      <c r="L17" s="10">
        <f t="shared" si="0"/>
        <v>54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7" customFormat="1" ht="12.75" customHeight="1" x14ac:dyDescent="0.2">
      <c r="A18" s="8" t="s">
        <v>76</v>
      </c>
      <c r="B18" s="7" t="s">
        <v>57</v>
      </c>
      <c r="C18" s="9" t="s">
        <v>42</v>
      </c>
      <c r="D18" s="17">
        <v>699600</v>
      </c>
      <c r="E18" s="17">
        <v>624600</v>
      </c>
      <c r="F18" s="10">
        <v>36</v>
      </c>
      <c r="G18" s="10">
        <v>12</v>
      </c>
      <c r="H18" s="10">
        <v>7</v>
      </c>
      <c r="I18" s="10">
        <v>20</v>
      </c>
      <c r="J18" s="10">
        <v>0</v>
      </c>
      <c r="K18" s="10">
        <v>5</v>
      </c>
      <c r="L18" s="10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7" customFormat="1" ht="12.75" customHeight="1" x14ac:dyDescent="0.2">
      <c r="A19" s="8" t="s">
        <v>85</v>
      </c>
      <c r="B19" s="7" t="s">
        <v>58</v>
      </c>
      <c r="C19" s="9" t="s">
        <v>43</v>
      </c>
      <c r="D19" s="17">
        <v>1189095</v>
      </c>
      <c r="E19" s="17">
        <v>510000</v>
      </c>
      <c r="F19" s="10">
        <v>33</v>
      </c>
      <c r="G19" s="10">
        <v>11</v>
      </c>
      <c r="H19" s="10">
        <v>7</v>
      </c>
      <c r="I19" s="10">
        <v>23</v>
      </c>
      <c r="J19" s="10">
        <v>0</v>
      </c>
      <c r="K19" s="10">
        <v>5</v>
      </c>
      <c r="L19" s="10">
        <f t="shared" si="0"/>
        <v>79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7" customFormat="1" ht="13.5" customHeight="1" x14ac:dyDescent="0.2">
      <c r="A20" s="8" t="s">
        <v>86</v>
      </c>
      <c r="B20" s="7" t="s">
        <v>59</v>
      </c>
      <c r="C20" s="9" t="s">
        <v>44</v>
      </c>
      <c r="D20" s="17">
        <v>768000</v>
      </c>
      <c r="E20" s="17">
        <v>380000</v>
      </c>
      <c r="F20" s="10">
        <v>20</v>
      </c>
      <c r="G20" s="10">
        <v>10</v>
      </c>
      <c r="H20" s="10">
        <v>7</v>
      </c>
      <c r="I20" s="10">
        <v>18</v>
      </c>
      <c r="J20" s="10">
        <v>1</v>
      </c>
      <c r="K20" s="10">
        <v>5</v>
      </c>
      <c r="L20" s="10">
        <f t="shared" si="0"/>
        <v>61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7" customFormat="1" ht="12.75" customHeight="1" x14ac:dyDescent="0.2">
      <c r="A21" s="8" t="s">
        <v>77</v>
      </c>
      <c r="B21" s="7" t="s">
        <v>60</v>
      </c>
      <c r="C21" s="9" t="s">
        <v>45</v>
      </c>
      <c r="D21" s="17">
        <v>825000</v>
      </c>
      <c r="E21" s="17">
        <v>700000</v>
      </c>
      <c r="F21" s="10">
        <v>38</v>
      </c>
      <c r="G21" s="10">
        <v>14</v>
      </c>
      <c r="H21" s="10">
        <v>7</v>
      </c>
      <c r="I21" s="10">
        <v>22</v>
      </c>
      <c r="J21" s="10">
        <v>5</v>
      </c>
      <c r="K21" s="10">
        <v>5</v>
      </c>
      <c r="L21" s="10">
        <f t="shared" si="0"/>
        <v>91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7" customFormat="1" ht="12.75" customHeight="1" x14ac:dyDescent="0.2">
      <c r="A22" s="8" t="s">
        <v>78</v>
      </c>
      <c r="B22" s="7" t="s">
        <v>61</v>
      </c>
      <c r="C22" s="14" t="s">
        <v>46</v>
      </c>
      <c r="D22" s="18">
        <v>777000</v>
      </c>
      <c r="E22" s="18">
        <v>560000</v>
      </c>
      <c r="F22" s="10">
        <v>37</v>
      </c>
      <c r="G22" s="10">
        <v>12</v>
      </c>
      <c r="H22" s="10">
        <v>8</v>
      </c>
      <c r="I22" s="10">
        <v>20</v>
      </c>
      <c r="J22" s="10">
        <v>4</v>
      </c>
      <c r="K22" s="10">
        <v>5</v>
      </c>
      <c r="L22" s="10">
        <f t="shared" si="0"/>
        <v>86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7" customFormat="1" ht="12.75" customHeight="1" x14ac:dyDescent="0.2">
      <c r="A23" s="8" t="s">
        <v>79</v>
      </c>
      <c r="B23" s="7" t="s">
        <v>62</v>
      </c>
      <c r="C23" s="9" t="s">
        <v>47</v>
      </c>
      <c r="D23" s="17">
        <v>613000</v>
      </c>
      <c r="E23" s="17">
        <v>500000</v>
      </c>
      <c r="F23" s="10">
        <v>37</v>
      </c>
      <c r="G23" s="10">
        <v>13</v>
      </c>
      <c r="H23" s="10">
        <v>7</v>
      </c>
      <c r="I23" s="10">
        <v>22</v>
      </c>
      <c r="J23" s="10">
        <v>2</v>
      </c>
      <c r="K23" s="10">
        <v>5</v>
      </c>
      <c r="L23" s="10">
        <f t="shared" si="0"/>
        <v>86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7" customFormat="1" ht="12.75" customHeight="1" x14ac:dyDescent="0.2">
      <c r="A24" s="8" t="s">
        <v>80</v>
      </c>
      <c r="B24" s="7" t="s">
        <v>63</v>
      </c>
      <c r="C24" s="14" t="s">
        <v>48</v>
      </c>
      <c r="D24" s="18">
        <v>800000</v>
      </c>
      <c r="E24" s="18">
        <v>550000</v>
      </c>
      <c r="F24" s="10">
        <v>34</v>
      </c>
      <c r="G24" s="10">
        <v>11</v>
      </c>
      <c r="H24" s="10">
        <v>8</v>
      </c>
      <c r="I24" s="10">
        <v>20</v>
      </c>
      <c r="J24" s="10">
        <v>3</v>
      </c>
      <c r="K24" s="10">
        <v>5</v>
      </c>
      <c r="L24" s="10">
        <f t="shared" si="0"/>
        <v>81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7" customFormat="1" x14ac:dyDescent="0.2">
      <c r="A25" s="8" t="s">
        <v>81</v>
      </c>
      <c r="B25" s="7" t="s">
        <v>64</v>
      </c>
      <c r="C25" s="9" t="s">
        <v>49</v>
      </c>
      <c r="D25" s="17">
        <v>1320000</v>
      </c>
      <c r="E25" s="17">
        <v>600000</v>
      </c>
      <c r="F25" s="10">
        <v>24</v>
      </c>
      <c r="G25" s="10">
        <v>13</v>
      </c>
      <c r="H25" s="10">
        <v>7</v>
      </c>
      <c r="I25" s="10">
        <v>23</v>
      </c>
      <c r="J25" s="10">
        <v>5</v>
      </c>
      <c r="K25" s="10">
        <v>5</v>
      </c>
      <c r="L25" s="10">
        <f t="shared" si="0"/>
        <v>77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7" customFormat="1" ht="12.75" customHeight="1" x14ac:dyDescent="0.2">
      <c r="A26" s="8" t="s">
        <v>82</v>
      </c>
      <c r="B26" s="7" t="s">
        <v>65</v>
      </c>
      <c r="C26" s="14" t="s">
        <v>50</v>
      </c>
      <c r="D26" s="18">
        <v>588000</v>
      </c>
      <c r="E26" s="18">
        <v>294000</v>
      </c>
      <c r="F26" s="10">
        <v>20</v>
      </c>
      <c r="G26" s="10">
        <v>9</v>
      </c>
      <c r="H26" s="10">
        <v>8</v>
      </c>
      <c r="I26" s="10">
        <v>13</v>
      </c>
      <c r="J26" s="10">
        <v>1</v>
      </c>
      <c r="K26" s="10">
        <v>4</v>
      </c>
      <c r="L26" s="10">
        <f t="shared" si="0"/>
        <v>55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7" customFormat="1" ht="12.75" customHeight="1" x14ac:dyDescent="0.2">
      <c r="A27" s="8" t="s">
        <v>83</v>
      </c>
      <c r="B27" s="7" t="s">
        <v>66</v>
      </c>
      <c r="C27" s="14" t="s">
        <v>51</v>
      </c>
      <c r="D27" s="18">
        <v>605000</v>
      </c>
      <c r="E27" s="18">
        <v>400000</v>
      </c>
      <c r="F27" s="10">
        <v>36</v>
      </c>
      <c r="G27" s="10">
        <v>11</v>
      </c>
      <c r="H27" s="10">
        <v>8</v>
      </c>
      <c r="I27" s="10">
        <v>22</v>
      </c>
      <c r="J27" s="10">
        <v>0</v>
      </c>
      <c r="K27" s="10">
        <v>5</v>
      </c>
      <c r="L27" s="10">
        <f t="shared" si="0"/>
        <v>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D28" s="19">
        <f>SUM(D12:D27)</f>
        <v>15112905</v>
      </c>
      <c r="E28" s="19">
        <f>SUM(E12:E27)</f>
        <v>8479600</v>
      </c>
      <c r="F28" s="15"/>
    </row>
    <row r="29" spans="1:77" x14ac:dyDescent="0.25">
      <c r="E29" s="15"/>
      <c r="F29" s="15"/>
      <c r="G29" s="15"/>
      <c r="H29" s="15"/>
    </row>
  </sheetData>
  <mergeCells count="19">
    <mergeCell ref="D7:L7"/>
    <mergeCell ref="J9:J10"/>
    <mergeCell ref="K9:K10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D5:K5"/>
    <mergeCell ref="A2:C2"/>
    <mergeCell ref="A3:C3"/>
    <mergeCell ref="D3:K3"/>
    <mergeCell ref="A4:C4"/>
    <mergeCell ref="D4:K4"/>
  </mergeCells>
  <dataValidations count="5">
    <dataValidation type="decimal" operator="lessThanOrEqual" allowBlank="1" showInputMessage="1" showErrorMessage="1" error="max. 40" sqref="F12:F27" xr:uid="{9B199083-65C6-4E97-AEE6-B7CE17D41A9A}">
      <formula1>40</formula1>
    </dataValidation>
    <dataValidation type="decimal" operator="lessThanOrEqual" allowBlank="1" showInputMessage="1" showErrorMessage="1" error="max. 10" sqref="H12:H27" xr:uid="{9F72CED6-EC41-4B51-9768-7B50A2E63785}">
      <formula1>10</formula1>
    </dataValidation>
    <dataValidation type="decimal" operator="lessThanOrEqual" allowBlank="1" showInputMessage="1" showErrorMessage="1" error="max. 5" sqref="J12:K27" xr:uid="{859EB58D-77E8-43BC-9C5C-9C67770AD0A2}">
      <formula1>5</formula1>
    </dataValidation>
    <dataValidation type="decimal" operator="lessThanOrEqual" allowBlank="1" showInputMessage="1" showErrorMessage="1" error="max. 15" sqref="G12:G27" xr:uid="{F872EB9D-EEC5-419E-AC72-1C6EB8299243}">
      <formula1>15</formula1>
    </dataValidation>
    <dataValidation type="decimal" operator="lessThanOrEqual" allowBlank="1" showInputMessage="1" showErrorMessage="1" error="max. 25" sqref="I12:I27" xr:uid="{A96DAE5C-9FC9-40B2-B874-B9ADC72F1C76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5851-01F9-489D-B6CA-F386E3E07A40}">
  <dimension ref="A1:BY29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23.28515625" style="2" customWidth="1"/>
    <col min="3" max="3" width="24.5703125" style="2" customWidth="1"/>
    <col min="4" max="4" width="15.5703125" style="2" customWidth="1"/>
    <col min="5" max="5" width="15" style="2" customWidth="1"/>
    <col min="6" max="6" width="11.42578125" style="2" customWidth="1"/>
    <col min="7" max="8" width="11.42578125" style="3" customWidth="1"/>
    <col min="9" max="11" width="11.42578125" style="2" customWidth="1"/>
    <col min="12" max="12" width="9.7109375" style="2" customWidth="1"/>
    <col min="13" max="18" width="9.28515625" style="2" customWidth="1"/>
    <col min="19" max="19" width="14.42578125" style="2" customWidth="1"/>
    <col min="20" max="20" width="21.7109375" style="2" customWidth="1"/>
    <col min="21" max="21" width="10.28515625" style="2" customWidth="1"/>
    <col min="22" max="25" width="9.28515625" style="2" customWidth="1"/>
    <col min="26" max="26" width="10.28515625" style="2" customWidth="1"/>
    <col min="27" max="28" width="15.7109375" style="2" customWidth="1"/>
    <col min="29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6" t="s">
        <v>34</v>
      </c>
      <c r="B2" s="37"/>
      <c r="C2" s="37"/>
      <c r="D2" s="4" t="s">
        <v>22</v>
      </c>
    </row>
    <row r="3" spans="1:77" ht="14.45" customHeight="1" x14ac:dyDescent="0.25">
      <c r="A3" s="37" t="s">
        <v>27</v>
      </c>
      <c r="B3" s="37"/>
      <c r="C3" s="37"/>
      <c r="D3" s="35" t="s">
        <v>25</v>
      </c>
      <c r="E3" s="35"/>
      <c r="F3" s="35"/>
      <c r="G3" s="35"/>
      <c r="H3" s="35"/>
      <c r="I3" s="35"/>
      <c r="J3" s="35"/>
      <c r="K3" s="35"/>
    </row>
    <row r="4" spans="1:77" ht="51.75" customHeight="1" x14ac:dyDescent="0.25">
      <c r="A4" s="36" t="s">
        <v>35</v>
      </c>
      <c r="B4" s="37"/>
      <c r="C4" s="37"/>
      <c r="D4" s="35" t="s">
        <v>26</v>
      </c>
      <c r="E4" s="35"/>
      <c r="F4" s="35"/>
      <c r="G4" s="35"/>
      <c r="H4" s="35"/>
      <c r="I4" s="35"/>
      <c r="J4" s="35"/>
      <c r="K4" s="35"/>
    </row>
    <row r="5" spans="1:77" ht="60.6" customHeight="1" x14ac:dyDescent="0.25">
      <c r="A5" s="16"/>
      <c r="D5" s="35" t="s">
        <v>28</v>
      </c>
      <c r="E5" s="35"/>
      <c r="F5" s="35"/>
      <c r="G5" s="35"/>
      <c r="H5" s="35"/>
      <c r="I5" s="35"/>
      <c r="J5" s="35"/>
      <c r="K5" s="35"/>
    </row>
    <row r="6" spans="1:77" ht="18" customHeight="1" x14ac:dyDescent="0.25">
      <c r="A6" s="16"/>
      <c r="D6" s="24"/>
      <c r="E6" s="24"/>
      <c r="F6" s="24"/>
      <c r="G6" s="24"/>
      <c r="H6" s="24"/>
      <c r="I6" s="24"/>
      <c r="J6" s="24"/>
      <c r="K6" s="24"/>
    </row>
    <row r="7" spans="1:77" ht="67.5" customHeight="1" x14ac:dyDescent="0.25">
      <c r="A7" s="16"/>
      <c r="D7" s="35" t="s">
        <v>69</v>
      </c>
      <c r="E7" s="35"/>
      <c r="F7" s="35"/>
      <c r="G7" s="35"/>
      <c r="H7" s="35"/>
      <c r="I7" s="35"/>
      <c r="J7" s="35"/>
      <c r="K7" s="35"/>
      <c r="L7" s="35"/>
      <c r="M7" s="31"/>
      <c r="N7" s="31"/>
      <c r="O7" s="31"/>
      <c r="P7" s="31"/>
      <c r="Q7" s="31"/>
      <c r="R7" s="31"/>
    </row>
    <row r="8" spans="1:77" x14ac:dyDescent="0.25">
      <c r="A8" s="4"/>
    </row>
    <row r="9" spans="1:77" ht="26.45" customHeight="1" x14ac:dyDescent="0.25">
      <c r="A9" s="38" t="s">
        <v>0</v>
      </c>
      <c r="B9" s="38" t="s">
        <v>1</v>
      </c>
      <c r="C9" s="38" t="s">
        <v>17</v>
      </c>
      <c r="D9" s="38" t="s">
        <v>12</v>
      </c>
      <c r="E9" s="43" t="s">
        <v>2</v>
      </c>
      <c r="F9" s="38" t="s">
        <v>14</v>
      </c>
      <c r="G9" s="38" t="s">
        <v>29</v>
      </c>
      <c r="H9" s="38" t="s">
        <v>13</v>
      </c>
      <c r="I9" s="38" t="s">
        <v>30</v>
      </c>
      <c r="J9" s="38" t="s">
        <v>32</v>
      </c>
      <c r="K9" s="38" t="s">
        <v>33</v>
      </c>
      <c r="L9" s="38" t="s">
        <v>3</v>
      </c>
    </row>
    <row r="10" spans="1:77" ht="59.45" customHeight="1" x14ac:dyDescent="0.25">
      <c r="A10" s="42"/>
      <c r="B10" s="42"/>
      <c r="C10" s="42"/>
      <c r="D10" s="42"/>
      <c r="E10" s="44"/>
      <c r="F10" s="39"/>
      <c r="G10" s="39"/>
      <c r="H10" s="39"/>
      <c r="I10" s="39"/>
      <c r="J10" s="39"/>
      <c r="K10" s="39"/>
      <c r="L10" s="39"/>
    </row>
    <row r="11" spans="1:77" ht="28.9" customHeight="1" x14ac:dyDescent="0.25">
      <c r="A11" s="39"/>
      <c r="B11" s="39"/>
      <c r="C11" s="39"/>
      <c r="D11" s="39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7" customFormat="1" ht="12.75" customHeight="1" x14ac:dyDescent="0.2">
      <c r="A12" s="8" t="s">
        <v>70</v>
      </c>
      <c r="B12" s="7" t="s">
        <v>52</v>
      </c>
      <c r="C12" s="9" t="s">
        <v>36</v>
      </c>
      <c r="D12" s="17">
        <v>632640</v>
      </c>
      <c r="E12" s="17">
        <v>461000</v>
      </c>
      <c r="F12" s="10">
        <v>18</v>
      </c>
      <c r="G12" s="10">
        <v>7</v>
      </c>
      <c r="H12" s="10">
        <v>7</v>
      </c>
      <c r="I12" s="10">
        <v>19</v>
      </c>
      <c r="J12" s="10">
        <v>3</v>
      </c>
      <c r="K12" s="10">
        <v>5</v>
      </c>
      <c r="L12" s="10">
        <f>SUM(F12:K12)</f>
        <v>59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7" customFormat="1" ht="12.75" customHeight="1" x14ac:dyDescent="0.2">
      <c r="A13" s="8" t="s">
        <v>71</v>
      </c>
      <c r="B13" s="7" t="s">
        <v>52</v>
      </c>
      <c r="C13" s="9" t="s">
        <v>37</v>
      </c>
      <c r="D13" s="17">
        <v>905000</v>
      </c>
      <c r="E13" s="17">
        <v>200000</v>
      </c>
      <c r="F13" s="10">
        <v>31</v>
      </c>
      <c r="G13" s="10">
        <v>10</v>
      </c>
      <c r="H13" s="10">
        <v>7</v>
      </c>
      <c r="I13" s="10">
        <v>20</v>
      </c>
      <c r="J13" s="10">
        <v>3</v>
      </c>
      <c r="K13" s="10">
        <v>5</v>
      </c>
      <c r="L13" s="10">
        <f t="shared" ref="L13:L27" si="0">SUM(F13:K13)</f>
        <v>76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7" customFormat="1" ht="12.75" customHeight="1" x14ac:dyDescent="0.2">
      <c r="A14" s="8" t="s">
        <v>72</v>
      </c>
      <c r="B14" s="7" t="s">
        <v>53</v>
      </c>
      <c r="C14" s="14" t="s">
        <v>38</v>
      </c>
      <c r="D14" s="18">
        <v>2213770</v>
      </c>
      <c r="E14" s="18">
        <v>900000</v>
      </c>
      <c r="F14" s="10">
        <v>40</v>
      </c>
      <c r="G14" s="10">
        <v>15</v>
      </c>
      <c r="H14" s="10">
        <v>8</v>
      </c>
      <c r="I14" s="10">
        <v>24</v>
      </c>
      <c r="J14" s="10">
        <v>5</v>
      </c>
      <c r="K14" s="10">
        <v>5</v>
      </c>
      <c r="L14" s="10">
        <f t="shared" si="0"/>
        <v>97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7" customFormat="1" ht="12.75" customHeight="1" x14ac:dyDescent="0.2">
      <c r="A15" s="8" t="s">
        <v>73</v>
      </c>
      <c r="B15" s="7" t="s">
        <v>54</v>
      </c>
      <c r="C15" s="9" t="s">
        <v>39</v>
      </c>
      <c r="D15" s="17">
        <v>650000</v>
      </c>
      <c r="E15" s="17">
        <v>450000</v>
      </c>
      <c r="F15" s="10">
        <v>20</v>
      </c>
      <c r="G15" s="10">
        <v>9</v>
      </c>
      <c r="H15" s="10">
        <v>8</v>
      </c>
      <c r="I15" s="10">
        <v>20</v>
      </c>
      <c r="J15" s="10">
        <v>4</v>
      </c>
      <c r="K15" s="10">
        <v>5</v>
      </c>
      <c r="L15" s="10">
        <f t="shared" si="0"/>
        <v>66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7" customFormat="1" ht="12.75" customHeight="1" x14ac:dyDescent="0.2">
      <c r="A16" s="8" t="s">
        <v>74</v>
      </c>
      <c r="B16" s="7" t="s">
        <v>55</v>
      </c>
      <c r="C16" s="14" t="s">
        <v>40</v>
      </c>
      <c r="D16" s="18">
        <v>1237000</v>
      </c>
      <c r="E16" s="18">
        <v>700000</v>
      </c>
      <c r="F16" s="10">
        <v>18</v>
      </c>
      <c r="G16" s="10">
        <v>9</v>
      </c>
      <c r="H16" s="10">
        <v>8</v>
      </c>
      <c r="I16" s="10">
        <v>17</v>
      </c>
      <c r="J16" s="10">
        <v>0</v>
      </c>
      <c r="K16" s="10">
        <v>4</v>
      </c>
      <c r="L16" s="10">
        <f t="shared" si="0"/>
        <v>56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7" customFormat="1" x14ac:dyDescent="0.2">
      <c r="A17" s="8" t="s">
        <v>75</v>
      </c>
      <c r="B17" s="7" t="s">
        <v>56</v>
      </c>
      <c r="C17" s="9" t="s">
        <v>41</v>
      </c>
      <c r="D17" s="17">
        <v>1289800</v>
      </c>
      <c r="E17" s="17">
        <v>650000</v>
      </c>
      <c r="F17" s="10">
        <v>18</v>
      </c>
      <c r="G17" s="10">
        <v>9</v>
      </c>
      <c r="H17" s="10">
        <v>7</v>
      </c>
      <c r="I17" s="10">
        <v>16</v>
      </c>
      <c r="J17" s="10">
        <v>0</v>
      </c>
      <c r="K17" s="10">
        <v>4</v>
      </c>
      <c r="L17" s="10">
        <f t="shared" si="0"/>
        <v>54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7" customFormat="1" ht="12.75" customHeight="1" x14ac:dyDescent="0.2">
      <c r="A18" s="8" t="s">
        <v>76</v>
      </c>
      <c r="B18" s="7" t="s">
        <v>57</v>
      </c>
      <c r="C18" s="9" t="s">
        <v>42</v>
      </c>
      <c r="D18" s="17">
        <v>699600</v>
      </c>
      <c r="E18" s="17">
        <v>624600</v>
      </c>
      <c r="F18" s="10">
        <v>34</v>
      </c>
      <c r="G18" s="10">
        <v>12</v>
      </c>
      <c r="H18" s="10">
        <v>7</v>
      </c>
      <c r="I18" s="10">
        <v>22</v>
      </c>
      <c r="J18" s="10">
        <v>0</v>
      </c>
      <c r="K18" s="10">
        <v>5</v>
      </c>
      <c r="L18" s="10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7" customFormat="1" ht="12.75" customHeight="1" x14ac:dyDescent="0.2">
      <c r="A19" s="8" t="s">
        <v>85</v>
      </c>
      <c r="B19" s="7" t="s">
        <v>58</v>
      </c>
      <c r="C19" s="9" t="s">
        <v>43</v>
      </c>
      <c r="D19" s="17">
        <v>1189095</v>
      </c>
      <c r="E19" s="17">
        <v>510000</v>
      </c>
      <c r="F19" s="10">
        <v>35</v>
      </c>
      <c r="G19" s="10">
        <v>12</v>
      </c>
      <c r="H19" s="10">
        <v>7</v>
      </c>
      <c r="I19" s="10">
        <v>21</v>
      </c>
      <c r="J19" s="10">
        <v>0</v>
      </c>
      <c r="K19" s="10">
        <v>5</v>
      </c>
      <c r="L19" s="10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7" customFormat="1" ht="13.5" customHeight="1" x14ac:dyDescent="0.2">
      <c r="A20" s="8" t="s">
        <v>86</v>
      </c>
      <c r="B20" s="7" t="s">
        <v>59</v>
      </c>
      <c r="C20" s="9" t="s">
        <v>44</v>
      </c>
      <c r="D20" s="17">
        <v>768000</v>
      </c>
      <c r="E20" s="17">
        <v>380000</v>
      </c>
      <c r="F20" s="10">
        <v>20</v>
      </c>
      <c r="G20" s="10">
        <v>10</v>
      </c>
      <c r="H20" s="10">
        <v>7</v>
      </c>
      <c r="I20" s="10">
        <v>18</v>
      </c>
      <c r="J20" s="10">
        <v>1</v>
      </c>
      <c r="K20" s="10">
        <v>5</v>
      </c>
      <c r="L20" s="10">
        <f t="shared" si="0"/>
        <v>61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7" customFormat="1" ht="12.75" customHeight="1" x14ac:dyDescent="0.2">
      <c r="A21" s="8" t="s">
        <v>77</v>
      </c>
      <c r="B21" s="7" t="s">
        <v>60</v>
      </c>
      <c r="C21" s="9" t="s">
        <v>45</v>
      </c>
      <c r="D21" s="17">
        <v>825000</v>
      </c>
      <c r="E21" s="17">
        <v>700000</v>
      </c>
      <c r="F21" s="10">
        <v>38</v>
      </c>
      <c r="G21" s="10">
        <v>14</v>
      </c>
      <c r="H21" s="10">
        <v>7</v>
      </c>
      <c r="I21" s="10">
        <v>22</v>
      </c>
      <c r="J21" s="10">
        <v>5</v>
      </c>
      <c r="K21" s="10">
        <v>5</v>
      </c>
      <c r="L21" s="10">
        <f t="shared" si="0"/>
        <v>91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7" customFormat="1" ht="12.75" customHeight="1" x14ac:dyDescent="0.2">
      <c r="A22" s="8" t="s">
        <v>78</v>
      </c>
      <c r="B22" s="7" t="s">
        <v>61</v>
      </c>
      <c r="C22" s="14" t="s">
        <v>46</v>
      </c>
      <c r="D22" s="18">
        <v>777000</v>
      </c>
      <c r="E22" s="18">
        <v>560000</v>
      </c>
      <c r="F22" s="10">
        <v>35</v>
      </c>
      <c r="G22" s="10">
        <v>11</v>
      </c>
      <c r="H22" s="10">
        <v>8</v>
      </c>
      <c r="I22" s="10">
        <v>20</v>
      </c>
      <c r="J22" s="10">
        <v>4</v>
      </c>
      <c r="K22" s="10">
        <v>5</v>
      </c>
      <c r="L22" s="10">
        <f t="shared" si="0"/>
        <v>83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7" customFormat="1" ht="12.75" customHeight="1" x14ac:dyDescent="0.2">
      <c r="A23" s="8" t="s">
        <v>79</v>
      </c>
      <c r="B23" s="7" t="s">
        <v>62</v>
      </c>
      <c r="C23" s="9" t="s">
        <v>47</v>
      </c>
      <c r="D23" s="17">
        <v>613000</v>
      </c>
      <c r="E23" s="17">
        <v>500000</v>
      </c>
      <c r="F23" s="10">
        <v>34</v>
      </c>
      <c r="G23" s="10">
        <v>12</v>
      </c>
      <c r="H23" s="10">
        <v>7</v>
      </c>
      <c r="I23" s="10">
        <v>22</v>
      </c>
      <c r="J23" s="10">
        <v>2</v>
      </c>
      <c r="K23" s="10">
        <v>5</v>
      </c>
      <c r="L23" s="10">
        <f t="shared" si="0"/>
        <v>82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7" customFormat="1" ht="12.75" customHeight="1" x14ac:dyDescent="0.2">
      <c r="A24" s="8" t="s">
        <v>80</v>
      </c>
      <c r="B24" s="7" t="s">
        <v>63</v>
      </c>
      <c r="C24" s="14" t="s">
        <v>48</v>
      </c>
      <c r="D24" s="18">
        <v>800000</v>
      </c>
      <c r="E24" s="18">
        <v>550000</v>
      </c>
      <c r="F24" s="10">
        <v>35</v>
      </c>
      <c r="G24" s="10">
        <v>11</v>
      </c>
      <c r="H24" s="10">
        <v>8</v>
      </c>
      <c r="I24" s="10">
        <v>21</v>
      </c>
      <c r="J24" s="10">
        <v>3</v>
      </c>
      <c r="K24" s="10">
        <v>5</v>
      </c>
      <c r="L24" s="10">
        <f t="shared" si="0"/>
        <v>83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7" customFormat="1" x14ac:dyDescent="0.2">
      <c r="A25" s="8" t="s">
        <v>81</v>
      </c>
      <c r="B25" s="7" t="s">
        <v>64</v>
      </c>
      <c r="C25" s="9" t="s">
        <v>49</v>
      </c>
      <c r="D25" s="17">
        <v>1320000</v>
      </c>
      <c r="E25" s="17">
        <v>600000</v>
      </c>
      <c r="F25" s="10">
        <v>25</v>
      </c>
      <c r="G25" s="10">
        <v>12</v>
      </c>
      <c r="H25" s="10">
        <v>7</v>
      </c>
      <c r="I25" s="10">
        <v>23</v>
      </c>
      <c r="J25" s="10">
        <v>5</v>
      </c>
      <c r="K25" s="10">
        <v>5</v>
      </c>
      <c r="L25" s="10">
        <f t="shared" si="0"/>
        <v>77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7" customFormat="1" ht="12.75" customHeight="1" x14ac:dyDescent="0.2">
      <c r="A26" s="8" t="s">
        <v>82</v>
      </c>
      <c r="B26" s="7" t="s">
        <v>65</v>
      </c>
      <c r="C26" s="14" t="s">
        <v>50</v>
      </c>
      <c r="D26" s="18">
        <v>588000</v>
      </c>
      <c r="E26" s="18">
        <v>294000</v>
      </c>
      <c r="F26" s="10">
        <v>20</v>
      </c>
      <c r="G26" s="10">
        <v>9</v>
      </c>
      <c r="H26" s="10">
        <v>8</v>
      </c>
      <c r="I26" s="10">
        <v>15</v>
      </c>
      <c r="J26" s="10">
        <v>1</v>
      </c>
      <c r="K26" s="10">
        <v>4</v>
      </c>
      <c r="L26" s="10">
        <f t="shared" si="0"/>
        <v>57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7" customFormat="1" ht="12.75" customHeight="1" x14ac:dyDescent="0.2">
      <c r="A27" s="8" t="s">
        <v>83</v>
      </c>
      <c r="B27" s="7" t="s">
        <v>66</v>
      </c>
      <c r="C27" s="14" t="s">
        <v>51</v>
      </c>
      <c r="D27" s="18">
        <v>605000</v>
      </c>
      <c r="E27" s="18">
        <v>400000</v>
      </c>
      <c r="F27" s="10">
        <v>37</v>
      </c>
      <c r="G27" s="10">
        <v>11</v>
      </c>
      <c r="H27" s="10">
        <v>8</v>
      </c>
      <c r="I27" s="10">
        <v>23</v>
      </c>
      <c r="J27" s="10">
        <v>0</v>
      </c>
      <c r="K27" s="10">
        <v>5</v>
      </c>
      <c r="L27" s="10">
        <f t="shared" si="0"/>
        <v>84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D28" s="19">
        <f>SUM(D12:D27)</f>
        <v>15112905</v>
      </c>
      <c r="E28" s="19">
        <f>SUM(E12:E27)</f>
        <v>8479600</v>
      </c>
      <c r="F28" s="15"/>
    </row>
    <row r="29" spans="1:77" x14ac:dyDescent="0.25">
      <c r="E29" s="15"/>
      <c r="F29" s="15"/>
      <c r="G29" s="15"/>
      <c r="H29" s="15"/>
    </row>
  </sheetData>
  <mergeCells count="19">
    <mergeCell ref="D7:L7"/>
    <mergeCell ref="J9:J10"/>
    <mergeCell ref="K9:K10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D5:K5"/>
    <mergeCell ref="A2:C2"/>
    <mergeCell ref="A3:C3"/>
    <mergeCell ref="D3:K3"/>
    <mergeCell ref="A4:C4"/>
    <mergeCell ref="D4:K4"/>
  </mergeCells>
  <dataValidations count="5">
    <dataValidation type="decimal" operator="lessThanOrEqual" allowBlank="1" showInputMessage="1" showErrorMessage="1" error="max. 40" sqref="F12:F27" xr:uid="{1FBD11A3-45BD-4C6A-958E-C168121F55D1}">
      <formula1>40</formula1>
    </dataValidation>
    <dataValidation type="decimal" operator="lessThanOrEqual" allowBlank="1" showInputMessage="1" showErrorMessage="1" error="max. 10" sqref="H12:H27" xr:uid="{6EBBE302-0535-4931-BEAF-6E58E8F65D57}">
      <formula1>10</formula1>
    </dataValidation>
    <dataValidation type="decimal" operator="lessThanOrEqual" allowBlank="1" showInputMessage="1" showErrorMessage="1" error="max. 5" sqref="J12:K27" xr:uid="{F3A20BE5-053C-4522-BBA0-F1E7C0D5B6AC}">
      <formula1>5</formula1>
    </dataValidation>
    <dataValidation type="decimal" operator="lessThanOrEqual" allowBlank="1" showInputMessage="1" showErrorMessage="1" error="max. 15" sqref="G12:G27" xr:uid="{53411590-30AC-486F-9203-E9D41D213A36}">
      <formula1>15</formula1>
    </dataValidation>
    <dataValidation type="decimal" operator="lessThanOrEqual" allowBlank="1" showInputMessage="1" showErrorMessage="1" error="max. 25" sqref="I12:I27" xr:uid="{190FA5CD-A1FA-4198-93BE-8216EA2F87A5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6C25E-D46D-434E-B877-1F68A9013C4F}">
  <dimension ref="A1:BY29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23.28515625" style="2" customWidth="1"/>
    <col min="3" max="3" width="24.5703125" style="2" customWidth="1"/>
    <col min="4" max="4" width="15.5703125" style="2" customWidth="1"/>
    <col min="5" max="5" width="15" style="2" customWidth="1"/>
    <col min="6" max="6" width="11.42578125" style="2" customWidth="1"/>
    <col min="7" max="8" width="11.42578125" style="3" customWidth="1"/>
    <col min="9" max="11" width="11.42578125" style="2" customWidth="1"/>
    <col min="12" max="12" width="9.7109375" style="2" customWidth="1"/>
    <col min="13" max="18" width="9.28515625" style="2" customWidth="1"/>
    <col min="19" max="19" width="14.42578125" style="2" customWidth="1"/>
    <col min="20" max="20" width="21.7109375" style="2" customWidth="1"/>
    <col min="21" max="21" width="10.28515625" style="2" customWidth="1"/>
    <col min="22" max="25" width="9.28515625" style="2" customWidth="1"/>
    <col min="26" max="26" width="10.28515625" style="2" customWidth="1"/>
    <col min="27" max="28" width="15.7109375" style="2" customWidth="1"/>
    <col min="29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6" t="s">
        <v>34</v>
      </c>
      <c r="B2" s="37"/>
      <c r="C2" s="37"/>
      <c r="D2" s="4" t="s">
        <v>22</v>
      </c>
    </row>
    <row r="3" spans="1:77" ht="14.45" customHeight="1" x14ac:dyDescent="0.25">
      <c r="A3" s="37" t="s">
        <v>27</v>
      </c>
      <c r="B3" s="37"/>
      <c r="C3" s="37"/>
      <c r="D3" s="35" t="s">
        <v>25</v>
      </c>
      <c r="E3" s="35"/>
      <c r="F3" s="35"/>
      <c r="G3" s="35"/>
      <c r="H3" s="35"/>
      <c r="I3" s="35"/>
      <c r="J3" s="35"/>
      <c r="K3" s="35"/>
    </row>
    <row r="4" spans="1:77" ht="51.75" customHeight="1" x14ac:dyDescent="0.25">
      <c r="A4" s="36" t="s">
        <v>35</v>
      </c>
      <c r="B4" s="37"/>
      <c r="C4" s="37"/>
      <c r="D4" s="35" t="s">
        <v>26</v>
      </c>
      <c r="E4" s="35"/>
      <c r="F4" s="35"/>
      <c r="G4" s="35"/>
      <c r="H4" s="35"/>
      <c r="I4" s="35"/>
      <c r="J4" s="35"/>
      <c r="K4" s="35"/>
    </row>
    <row r="5" spans="1:77" ht="60.6" customHeight="1" x14ac:dyDescent="0.25">
      <c r="A5" s="16"/>
      <c r="D5" s="35" t="s">
        <v>28</v>
      </c>
      <c r="E5" s="35"/>
      <c r="F5" s="35"/>
      <c r="G5" s="35"/>
      <c r="H5" s="35"/>
      <c r="I5" s="35"/>
      <c r="J5" s="35"/>
      <c r="K5" s="35"/>
    </row>
    <row r="6" spans="1:77" ht="18" customHeight="1" x14ac:dyDescent="0.25">
      <c r="A6" s="16"/>
      <c r="D6" s="24"/>
      <c r="E6" s="24"/>
      <c r="F6" s="24"/>
      <c r="G6" s="24"/>
      <c r="H6" s="24"/>
      <c r="I6" s="24"/>
      <c r="J6" s="24"/>
      <c r="K6" s="24"/>
    </row>
    <row r="7" spans="1:77" ht="67.5" customHeight="1" x14ac:dyDescent="0.25">
      <c r="A7" s="16"/>
      <c r="D7" s="35" t="s">
        <v>69</v>
      </c>
      <c r="E7" s="35"/>
      <c r="F7" s="35"/>
      <c r="G7" s="35"/>
      <c r="H7" s="35"/>
      <c r="I7" s="35"/>
      <c r="J7" s="35"/>
      <c r="K7" s="35"/>
      <c r="L7" s="35"/>
      <c r="M7" s="31"/>
      <c r="N7" s="31"/>
      <c r="O7" s="31"/>
      <c r="P7" s="31"/>
      <c r="Q7" s="31"/>
      <c r="R7" s="31"/>
    </row>
    <row r="8" spans="1:77" x14ac:dyDescent="0.25">
      <c r="A8" s="4"/>
    </row>
    <row r="9" spans="1:77" ht="26.45" customHeight="1" x14ac:dyDescent="0.25">
      <c r="A9" s="38" t="s">
        <v>0</v>
      </c>
      <c r="B9" s="38" t="s">
        <v>1</v>
      </c>
      <c r="C9" s="38" t="s">
        <v>17</v>
      </c>
      <c r="D9" s="38" t="s">
        <v>12</v>
      </c>
      <c r="E9" s="43" t="s">
        <v>2</v>
      </c>
      <c r="F9" s="38" t="s">
        <v>14</v>
      </c>
      <c r="G9" s="38" t="s">
        <v>29</v>
      </c>
      <c r="H9" s="38" t="s">
        <v>13</v>
      </c>
      <c r="I9" s="38" t="s">
        <v>30</v>
      </c>
      <c r="J9" s="38" t="s">
        <v>32</v>
      </c>
      <c r="K9" s="38" t="s">
        <v>33</v>
      </c>
      <c r="L9" s="38" t="s">
        <v>3</v>
      </c>
    </row>
    <row r="10" spans="1:77" ht="59.45" customHeight="1" x14ac:dyDescent="0.25">
      <c r="A10" s="42"/>
      <c r="B10" s="42"/>
      <c r="C10" s="42"/>
      <c r="D10" s="42"/>
      <c r="E10" s="44"/>
      <c r="F10" s="39"/>
      <c r="G10" s="39"/>
      <c r="H10" s="39"/>
      <c r="I10" s="39"/>
      <c r="J10" s="39"/>
      <c r="K10" s="39"/>
      <c r="L10" s="39"/>
    </row>
    <row r="11" spans="1:77" ht="28.9" customHeight="1" x14ac:dyDescent="0.25">
      <c r="A11" s="39"/>
      <c r="B11" s="39"/>
      <c r="C11" s="39"/>
      <c r="D11" s="39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7" customFormat="1" ht="12.75" customHeight="1" x14ac:dyDescent="0.2">
      <c r="A12" s="8" t="s">
        <v>70</v>
      </c>
      <c r="B12" s="7" t="s">
        <v>52</v>
      </c>
      <c r="C12" s="9" t="s">
        <v>36</v>
      </c>
      <c r="D12" s="17">
        <v>632640</v>
      </c>
      <c r="E12" s="17">
        <v>461000</v>
      </c>
      <c r="F12" s="10">
        <v>22</v>
      </c>
      <c r="G12" s="10">
        <v>8</v>
      </c>
      <c r="H12" s="10">
        <v>6</v>
      </c>
      <c r="I12" s="10">
        <v>18</v>
      </c>
      <c r="J12" s="10">
        <v>3</v>
      </c>
      <c r="K12" s="10">
        <v>5</v>
      </c>
      <c r="L12" s="10">
        <f>SUM(F12:K12)</f>
        <v>62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7" customFormat="1" ht="12.75" customHeight="1" x14ac:dyDescent="0.2">
      <c r="A13" s="8" t="s">
        <v>71</v>
      </c>
      <c r="B13" s="7" t="s">
        <v>52</v>
      </c>
      <c r="C13" s="9" t="s">
        <v>37</v>
      </c>
      <c r="D13" s="17">
        <v>905000</v>
      </c>
      <c r="E13" s="17">
        <v>200000</v>
      </c>
      <c r="F13" s="10">
        <v>31</v>
      </c>
      <c r="G13" s="10">
        <v>11</v>
      </c>
      <c r="H13" s="10">
        <v>7</v>
      </c>
      <c r="I13" s="10">
        <v>23</v>
      </c>
      <c r="J13" s="10">
        <v>3</v>
      </c>
      <c r="K13" s="10">
        <v>5</v>
      </c>
      <c r="L13" s="10">
        <f t="shared" ref="L13:L27" si="0">SUM(F13:K13)</f>
        <v>80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7" customFormat="1" ht="12.75" customHeight="1" x14ac:dyDescent="0.2">
      <c r="A14" s="8" t="s">
        <v>72</v>
      </c>
      <c r="B14" s="7" t="s">
        <v>53</v>
      </c>
      <c r="C14" s="14" t="s">
        <v>38</v>
      </c>
      <c r="D14" s="18">
        <v>2213770</v>
      </c>
      <c r="E14" s="18">
        <v>900000</v>
      </c>
      <c r="F14" s="10">
        <v>37</v>
      </c>
      <c r="G14" s="10">
        <v>14</v>
      </c>
      <c r="H14" s="10">
        <v>8</v>
      </c>
      <c r="I14" s="10">
        <v>23</v>
      </c>
      <c r="J14" s="10">
        <v>5</v>
      </c>
      <c r="K14" s="10">
        <v>5</v>
      </c>
      <c r="L14" s="10">
        <f t="shared" si="0"/>
        <v>92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7" customFormat="1" ht="12.75" customHeight="1" x14ac:dyDescent="0.2">
      <c r="A15" s="8" t="s">
        <v>73</v>
      </c>
      <c r="B15" s="7" t="s">
        <v>54</v>
      </c>
      <c r="C15" s="9" t="s">
        <v>39</v>
      </c>
      <c r="D15" s="17">
        <v>650000</v>
      </c>
      <c r="E15" s="17">
        <v>450000</v>
      </c>
      <c r="F15" s="10">
        <v>21</v>
      </c>
      <c r="G15" s="10">
        <v>9</v>
      </c>
      <c r="H15" s="10">
        <v>8</v>
      </c>
      <c r="I15" s="10">
        <v>18</v>
      </c>
      <c r="J15" s="10">
        <v>4</v>
      </c>
      <c r="K15" s="10">
        <v>5</v>
      </c>
      <c r="L15" s="10">
        <f t="shared" si="0"/>
        <v>65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7" customFormat="1" ht="12.75" customHeight="1" x14ac:dyDescent="0.2">
      <c r="A16" s="8" t="s">
        <v>74</v>
      </c>
      <c r="B16" s="7" t="s">
        <v>55</v>
      </c>
      <c r="C16" s="14" t="s">
        <v>40</v>
      </c>
      <c r="D16" s="18">
        <v>1237000</v>
      </c>
      <c r="E16" s="18">
        <v>700000</v>
      </c>
      <c r="F16" s="10">
        <v>18</v>
      </c>
      <c r="G16" s="10">
        <v>9</v>
      </c>
      <c r="H16" s="10">
        <v>6</v>
      </c>
      <c r="I16" s="10">
        <v>16</v>
      </c>
      <c r="J16" s="10">
        <v>0</v>
      </c>
      <c r="K16" s="10">
        <v>4</v>
      </c>
      <c r="L16" s="10">
        <f t="shared" si="0"/>
        <v>53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7" customFormat="1" x14ac:dyDescent="0.2">
      <c r="A17" s="8" t="s">
        <v>75</v>
      </c>
      <c r="B17" s="7" t="s">
        <v>56</v>
      </c>
      <c r="C17" s="9" t="s">
        <v>41</v>
      </c>
      <c r="D17" s="17">
        <v>1289800</v>
      </c>
      <c r="E17" s="17">
        <v>650000</v>
      </c>
      <c r="F17" s="10">
        <v>18</v>
      </c>
      <c r="G17" s="10">
        <v>9</v>
      </c>
      <c r="H17" s="10">
        <v>6</v>
      </c>
      <c r="I17" s="10">
        <v>16</v>
      </c>
      <c r="J17" s="10">
        <v>0</v>
      </c>
      <c r="K17" s="10">
        <v>4</v>
      </c>
      <c r="L17" s="10">
        <f t="shared" si="0"/>
        <v>53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7" customFormat="1" ht="12.75" customHeight="1" x14ac:dyDescent="0.2">
      <c r="A18" s="8" t="s">
        <v>76</v>
      </c>
      <c r="B18" s="7" t="s">
        <v>57</v>
      </c>
      <c r="C18" s="9" t="s">
        <v>42</v>
      </c>
      <c r="D18" s="17">
        <v>699600</v>
      </c>
      <c r="E18" s="17">
        <v>624600</v>
      </c>
      <c r="F18" s="10">
        <v>34</v>
      </c>
      <c r="G18" s="10">
        <v>13</v>
      </c>
      <c r="H18" s="10">
        <v>6</v>
      </c>
      <c r="I18" s="10">
        <v>22</v>
      </c>
      <c r="J18" s="10">
        <v>0</v>
      </c>
      <c r="K18" s="10">
        <v>5</v>
      </c>
      <c r="L18" s="10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7" customFormat="1" ht="12.75" customHeight="1" x14ac:dyDescent="0.2">
      <c r="A19" s="8" t="s">
        <v>85</v>
      </c>
      <c r="B19" s="7" t="s">
        <v>58</v>
      </c>
      <c r="C19" s="9" t="s">
        <v>43</v>
      </c>
      <c r="D19" s="17">
        <v>1189095</v>
      </c>
      <c r="E19" s="17">
        <v>510000</v>
      </c>
      <c r="F19" s="10">
        <v>35</v>
      </c>
      <c r="G19" s="10">
        <v>12</v>
      </c>
      <c r="H19" s="10">
        <v>7</v>
      </c>
      <c r="I19" s="10">
        <v>22</v>
      </c>
      <c r="J19" s="10">
        <v>0</v>
      </c>
      <c r="K19" s="10">
        <v>5</v>
      </c>
      <c r="L19" s="10">
        <f t="shared" si="0"/>
        <v>81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7" customFormat="1" ht="13.5" customHeight="1" x14ac:dyDescent="0.2">
      <c r="A20" s="8" t="s">
        <v>86</v>
      </c>
      <c r="B20" s="7" t="s">
        <v>59</v>
      </c>
      <c r="C20" s="9" t="s">
        <v>44</v>
      </c>
      <c r="D20" s="17">
        <v>768000</v>
      </c>
      <c r="E20" s="17">
        <v>380000</v>
      </c>
      <c r="F20" s="10">
        <v>28</v>
      </c>
      <c r="G20" s="10">
        <v>10</v>
      </c>
      <c r="H20" s="10">
        <v>6</v>
      </c>
      <c r="I20" s="10">
        <v>19</v>
      </c>
      <c r="J20" s="10">
        <v>1</v>
      </c>
      <c r="K20" s="10">
        <v>5</v>
      </c>
      <c r="L20" s="10">
        <f t="shared" si="0"/>
        <v>69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7" customFormat="1" ht="12.75" customHeight="1" x14ac:dyDescent="0.2">
      <c r="A21" s="8" t="s">
        <v>77</v>
      </c>
      <c r="B21" s="7" t="s">
        <v>60</v>
      </c>
      <c r="C21" s="9" t="s">
        <v>45</v>
      </c>
      <c r="D21" s="17">
        <v>825000</v>
      </c>
      <c r="E21" s="17">
        <v>700000</v>
      </c>
      <c r="F21" s="10">
        <v>34</v>
      </c>
      <c r="G21" s="10">
        <v>13</v>
      </c>
      <c r="H21" s="10">
        <v>7</v>
      </c>
      <c r="I21" s="10">
        <v>23</v>
      </c>
      <c r="J21" s="10">
        <v>5</v>
      </c>
      <c r="K21" s="10">
        <v>5</v>
      </c>
      <c r="L21" s="10">
        <f t="shared" si="0"/>
        <v>87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7" customFormat="1" ht="12.75" customHeight="1" x14ac:dyDescent="0.2">
      <c r="A22" s="8" t="s">
        <v>78</v>
      </c>
      <c r="B22" s="7" t="s">
        <v>61</v>
      </c>
      <c r="C22" s="14" t="s">
        <v>46</v>
      </c>
      <c r="D22" s="18">
        <v>777000</v>
      </c>
      <c r="E22" s="18">
        <v>560000</v>
      </c>
      <c r="F22" s="10">
        <v>37</v>
      </c>
      <c r="G22" s="10">
        <v>13</v>
      </c>
      <c r="H22" s="10">
        <v>8</v>
      </c>
      <c r="I22" s="10">
        <v>23</v>
      </c>
      <c r="J22" s="10">
        <v>4</v>
      </c>
      <c r="K22" s="10">
        <v>5</v>
      </c>
      <c r="L22" s="10">
        <f t="shared" si="0"/>
        <v>90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7" customFormat="1" ht="12.75" customHeight="1" x14ac:dyDescent="0.2">
      <c r="A23" s="8" t="s">
        <v>79</v>
      </c>
      <c r="B23" s="7" t="s">
        <v>62</v>
      </c>
      <c r="C23" s="9" t="s">
        <v>47</v>
      </c>
      <c r="D23" s="17">
        <v>613000</v>
      </c>
      <c r="E23" s="17">
        <v>500000</v>
      </c>
      <c r="F23" s="10">
        <v>32</v>
      </c>
      <c r="G23" s="10">
        <v>12</v>
      </c>
      <c r="H23" s="10">
        <v>7</v>
      </c>
      <c r="I23" s="10">
        <v>22</v>
      </c>
      <c r="J23" s="10">
        <v>2</v>
      </c>
      <c r="K23" s="10">
        <v>5</v>
      </c>
      <c r="L23" s="10">
        <f t="shared" si="0"/>
        <v>80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7" customFormat="1" ht="12.75" customHeight="1" x14ac:dyDescent="0.2">
      <c r="A24" s="8" t="s">
        <v>80</v>
      </c>
      <c r="B24" s="7" t="s">
        <v>63</v>
      </c>
      <c r="C24" s="14" t="s">
        <v>48</v>
      </c>
      <c r="D24" s="18">
        <v>800000</v>
      </c>
      <c r="E24" s="18">
        <v>550000</v>
      </c>
      <c r="F24" s="10">
        <v>33</v>
      </c>
      <c r="G24" s="10">
        <v>11</v>
      </c>
      <c r="H24" s="10">
        <v>8</v>
      </c>
      <c r="I24" s="10">
        <v>22</v>
      </c>
      <c r="J24" s="10">
        <v>3</v>
      </c>
      <c r="K24" s="10">
        <v>5</v>
      </c>
      <c r="L24" s="10">
        <f t="shared" si="0"/>
        <v>82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7" customFormat="1" x14ac:dyDescent="0.2">
      <c r="A25" s="8" t="s">
        <v>81</v>
      </c>
      <c r="B25" s="7" t="s">
        <v>64</v>
      </c>
      <c r="C25" s="9" t="s">
        <v>49</v>
      </c>
      <c r="D25" s="17">
        <v>1320000</v>
      </c>
      <c r="E25" s="17">
        <v>600000</v>
      </c>
      <c r="F25" s="10">
        <v>25</v>
      </c>
      <c r="G25" s="10">
        <v>12</v>
      </c>
      <c r="H25" s="10">
        <v>7</v>
      </c>
      <c r="I25" s="10">
        <v>23</v>
      </c>
      <c r="J25" s="10">
        <v>5</v>
      </c>
      <c r="K25" s="10">
        <v>5</v>
      </c>
      <c r="L25" s="10">
        <f t="shared" si="0"/>
        <v>77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7" customFormat="1" ht="12.75" customHeight="1" x14ac:dyDescent="0.2">
      <c r="A26" s="8" t="s">
        <v>82</v>
      </c>
      <c r="B26" s="7" t="s">
        <v>65</v>
      </c>
      <c r="C26" s="14" t="s">
        <v>50</v>
      </c>
      <c r="D26" s="18">
        <v>588000</v>
      </c>
      <c r="E26" s="18">
        <v>294000</v>
      </c>
      <c r="F26" s="10">
        <v>20</v>
      </c>
      <c r="G26" s="10">
        <v>10</v>
      </c>
      <c r="H26" s="10">
        <v>4</v>
      </c>
      <c r="I26" s="10">
        <v>12</v>
      </c>
      <c r="J26" s="10">
        <v>1</v>
      </c>
      <c r="K26" s="10">
        <v>4</v>
      </c>
      <c r="L26" s="10">
        <f t="shared" si="0"/>
        <v>51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7" customFormat="1" ht="12.75" customHeight="1" x14ac:dyDescent="0.2">
      <c r="A27" s="8" t="s">
        <v>83</v>
      </c>
      <c r="B27" s="7" t="s">
        <v>66</v>
      </c>
      <c r="C27" s="14" t="s">
        <v>51</v>
      </c>
      <c r="D27" s="18">
        <v>605000</v>
      </c>
      <c r="E27" s="18">
        <v>400000</v>
      </c>
      <c r="F27" s="10">
        <v>35</v>
      </c>
      <c r="G27" s="10">
        <v>11</v>
      </c>
      <c r="H27" s="10">
        <v>8</v>
      </c>
      <c r="I27" s="10">
        <v>22</v>
      </c>
      <c r="J27" s="10">
        <v>0</v>
      </c>
      <c r="K27" s="10">
        <v>5</v>
      </c>
      <c r="L27" s="10">
        <f t="shared" si="0"/>
        <v>81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D28" s="19">
        <f>SUM(D12:D27)</f>
        <v>15112905</v>
      </c>
      <c r="E28" s="19">
        <f>SUM(E12:E27)</f>
        <v>8479600</v>
      </c>
      <c r="F28" s="15"/>
    </row>
    <row r="29" spans="1:77" x14ac:dyDescent="0.25">
      <c r="E29" s="15"/>
      <c r="F29" s="15"/>
      <c r="G29" s="15"/>
      <c r="H29" s="15"/>
    </row>
  </sheetData>
  <mergeCells count="19">
    <mergeCell ref="D7:L7"/>
    <mergeCell ref="J9:J10"/>
    <mergeCell ref="K9:K10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D5:K5"/>
    <mergeCell ref="A2:C2"/>
    <mergeCell ref="A3:C3"/>
    <mergeCell ref="D3:K3"/>
    <mergeCell ref="A4:C4"/>
    <mergeCell ref="D4:K4"/>
  </mergeCells>
  <dataValidations count="5">
    <dataValidation type="decimal" operator="lessThanOrEqual" allowBlank="1" showInputMessage="1" showErrorMessage="1" error="max. 40" sqref="F12:F27" xr:uid="{C18DADFD-A7FB-40D3-A157-9C08F2F444B0}">
      <formula1>40</formula1>
    </dataValidation>
    <dataValidation type="decimal" operator="lessThanOrEqual" allowBlank="1" showInputMessage="1" showErrorMessage="1" error="max. 10" sqref="H12:H27" xr:uid="{1E716C96-8523-4BD1-99C8-FE30DEA5907C}">
      <formula1>10</formula1>
    </dataValidation>
    <dataValidation type="decimal" operator="lessThanOrEqual" allowBlank="1" showInputMessage="1" showErrorMessage="1" error="max. 5" sqref="J12:K27" xr:uid="{0C9A5733-7C5C-4BCE-9B85-E8266DC5CF6E}">
      <formula1>5</formula1>
    </dataValidation>
    <dataValidation type="decimal" operator="lessThanOrEqual" allowBlank="1" showInputMessage="1" showErrorMessage="1" error="max. 15" sqref="G12:G27" xr:uid="{A6A0A771-0167-4C8E-969D-EA01743DE35B}">
      <formula1>15</formula1>
    </dataValidation>
    <dataValidation type="decimal" operator="lessThanOrEqual" allowBlank="1" showInputMessage="1" showErrorMessage="1" error="max. 25" sqref="I12:I27" xr:uid="{C687EA6E-DB7C-484A-8A99-5E2A75B461A0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8FFB6-BA37-4AD9-8B1C-2746DEF1C3A2}">
  <dimension ref="A1:BY29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23.28515625" style="2" customWidth="1"/>
    <col min="3" max="3" width="24.5703125" style="2" customWidth="1"/>
    <col min="4" max="4" width="15.5703125" style="2" customWidth="1"/>
    <col min="5" max="5" width="15" style="2" customWidth="1"/>
    <col min="6" max="6" width="11.42578125" style="2" customWidth="1"/>
    <col min="7" max="8" width="11.42578125" style="3" customWidth="1"/>
    <col min="9" max="11" width="11.42578125" style="2" customWidth="1"/>
    <col min="12" max="12" width="9.7109375" style="2" customWidth="1"/>
    <col min="13" max="18" width="9.28515625" style="2" customWidth="1"/>
    <col min="19" max="19" width="14.42578125" style="2" customWidth="1"/>
    <col min="20" max="20" width="21.7109375" style="2" customWidth="1"/>
    <col min="21" max="21" width="10.28515625" style="2" customWidth="1"/>
    <col min="22" max="25" width="9.28515625" style="2" customWidth="1"/>
    <col min="26" max="26" width="10.28515625" style="2" customWidth="1"/>
    <col min="27" max="28" width="15.7109375" style="2" customWidth="1"/>
    <col min="29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6" t="s">
        <v>34</v>
      </c>
      <c r="B2" s="37"/>
      <c r="C2" s="37"/>
      <c r="D2" s="4" t="s">
        <v>22</v>
      </c>
    </row>
    <row r="3" spans="1:77" ht="14.45" customHeight="1" x14ac:dyDescent="0.25">
      <c r="A3" s="37" t="s">
        <v>27</v>
      </c>
      <c r="B3" s="37"/>
      <c r="C3" s="37"/>
      <c r="D3" s="35" t="s">
        <v>25</v>
      </c>
      <c r="E3" s="35"/>
      <c r="F3" s="35"/>
      <c r="G3" s="35"/>
      <c r="H3" s="35"/>
      <c r="I3" s="35"/>
      <c r="J3" s="35"/>
      <c r="K3" s="35"/>
    </row>
    <row r="4" spans="1:77" ht="51.75" customHeight="1" x14ac:dyDescent="0.25">
      <c r="A4" s="36" t="s">
        <v>35</v>
      </c>
      <c r="B4" s="37"/>
      <c r="C4" s="37"/>
      <c r="D4" s="35" t="s">
        <v>26</v>
      </c>
      <c r="E4" s="35"/>
      <c r="F4" s="35"/>
      <c r="G4" s="35"/>
      <c r="H4" s="35"/>
      <c r="I4" s="35"/>
      <c r="J4" s="35"/>
      <c r="K4" s="35"/>
    </row>
    <row r="5" spans="1:77" ht="60.6" customHeight="1" x14ac:dyDescent="0.25">
      <c r="A5" s="16"/>
      <c r="D5" s="35" t="s">
        <v>28</v>
      </c>
      <c r="E5" s="35"/>
      <c r="F5" s="35"/>
      <c r="G5" s="35"/>
      <c r="H5" s="35"/>
      <c r="I5" s="35"/>
      <c r="J5" s="35"/>
      <c r="K5" s="35"/>
    </row>
    <row r="6" spans="1:77" ht="18" customHeight="1" x14ac:dyDescent="0.25">
      <c r="A6" s="16"/>
      <c r="D6" s="24"/>
      <c r="E6" s="24"/>
      <c r="F6" s="24"/>
      <c r="G6" s="24"/>
      <c r="H6" s="24"/>
      <c r="I6" s="24"/>
      <c r="J6" s="24"/>
      <c r="K6" s="24"/>
    </row>
    <row r="7" spans="1:77" ht="67.5" customHeight="1" x14ac:dyDescent="0.25">
      <c r="A7" s="16"/>
      <c r="D7" s="35" t="s">
        <v>69</v>
      </c>
      <c r="E7" s="35"/>
      <c r="F7" s="35"/>
      <c r="G7" s="35"/>
      <c r="H7" s="35"/>
      <c r="I7" s="35"/>
      <c r="J7" s="35"/>
      <c r="K7" s="35"/>
      <c r="L7" s="35"/>
      <c r="M7" s="31"/>
      <c r="N7" s="31"/>
      <c r="O7" s="31"/>
      <c r="P7" s="31"/>
      <c r="Q7" s="31"/>
      <c r="R7" s="31"/>
    </row>
    <row r="8" spans="1:77" x14ac:dyDescent="0.25">
      <c r="A8" s="4"/>
    </row>
    <row r="9" spans="1:77" ht="26.45" customHeight="1" x14ac:dyDescent="0.25">
      <c r="A9" s="38" t="s">
        <v>0</v>
      </c>
      <c r="B9" s="38" t="s">
        <v>1</v>
      </c>
      <c r="C9" s="38" t="s">
        <v>17</v>
      </c>
      <c r="D9" s="38" t="s">
        <v>12</v>
      </c>
      <c r="E9" s="43" t="s">
        <v>2</v>
      </c>
      <c r="F9" s="38" t="s">
        <v>14</v>
      </c>
      <c r="G9" s="38" t="s">
        <v>29</v>
      </c>
      <c r="H9" s="38" t="s">
        <v>13</v>
      </c>
      <c r="I9" s="38" t="s">
        <v>30</v>
      </c>
      <c r="J9" s="38" t="s">
        <v>32</v>
      </c>
      <c r="K9" s="38" t="s">
        <v>33</v>
      </c>
      <c r="L9" s="38" t="s">
        <v>3</v>
      </c>
    </row>
    <row r="10" spans="1:77" ht="59.45" customHeight="1" x14ac:dyDescent="0.25">
      <c r="A10" s="42"/>
      <c r="B10" s="42"/>
      <c r="C10" s="42"/>
      <c r="D10" s="42"/>
      <c r="E10" s="44"/>
      <c r="F10" s="39"/>
      <c r="G10" s="39"/>
      <c r="H10" s="39"/>
      <c r="I10" s="39"/>
      <c r="J10" s="39"/>
      <c r="K10" s="39"/>
      <c r="L10" s="39"/>
    </row>
    <row r="11" spans="1:77" ht="28.9" customHeight="1" x14ac:dyDescent="0.25">
      <c r="A11" s="39"/>
      <c r="B11" s="39"/>
      <c r="C11" s="39"/>
      <c r="D11" s="39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7" customFormat="1" ht="12.75" customHeight="1" x14ac:dyDescent="0.2">
      <c r="A12" s="8" t="s">
        <v>70</v>
      </c>
      <c r="B12" s="7" t="s">
        <v>52</v>
      </c>
      <c r="C12" s="9" t="s">
        <v>36</v>
      </c>
      <c r="D12" s="17">
        <v>632640</v>
      </c>
      <c r="E12" s="17">
        <v>461000</v>
      </c>
      <c r="F12" s="10">
        <v>17</v>
      </c>
      <c r="G12" s="10">
        <v>9</v>
      </c>
      <c r="H12" s="10">
        <v>7</v>
      </c>
      <c r="I12" s="10">
        <v>19</v>
      </c>
      <c r="J12" s="10">
        <v>3</v>
      </c>
      <c r="K12" s="10">
        <v>5</v>
      </c>
      <c r="L12" s="10">
        <f>SUM(F12:K12)</f>
        <v>60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7" customFormat="1" ht="12.75" customHeight="1" x14ac:dyDescent="0.2">
      <c r="A13" s="8" t="s">
        <v>71</v>
      </c>
      <c r="B13" s="7" t="s">
        <v>52</v>
      </c>
      <c r="C13" s="9" t="s">
        <v>37</v>
      </c>
      <c r="D13" s="17">
        <v>905000</v>
      </c>
      <c r="E13" s="17">
        <v>200000</v>
      </c>
      <c r="F13" s="10">
        <v>33</v>
      </c>
      <c r="G13" s="10">
        <v>12</v>
      </c>
      <c r="H13" s="10">
        <v>8</v>
      </c>
      <c r="I13" s="10">
        <v>21</v>
      </c>
      <c r="J13" s="10">
        <v>3</v>
      </c>
      <c r="K13" s="10">
        <v>5</v>
      </c>
      <c r="L13" s="10">
        <f t="shared" ref="L13:L27" si="0">SUM(F13:K13)</f>
        <v>82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7" customFormat="1" ht="12.75" customHeight="1" x14ac:dyDescent="0.2">
      <c r="A14" s="8" t="s">
        <v>72</v>
      </c>
      <c r="B14" s="7" t="s">
        <v>53</v>
      </c>
      <c r="C14" s="14" t="s">
        <v>38</v>
      </c>
      <c r="D14" s="18">
        <v>2213770</v>
      </c>
      <c r="E14" s="18">
        <v>900000</v>
      </c>
      <c r="F14" s="10">
        <v>39</v>
      </c>
      <c r="G14" s="10">
        <v>15</v>
      </c>
      <c r="H14" s="10">
        <v>8</v>
      </c>
      <c r="I14" s="10">
        <v>23</v>
      </c>
      <c r="J14" s="10">
        <v>5</v>
      </c>
      <c r="K14" s="10">
        <v>5</v>
      </c>
      <c r="L14" s="10">
        <f t="shared" si="0"/>
        <v>95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7" customFormat="1" ht="12.75" customHeight="1" x14ac:dyDescent="0.2">
      <c r="A15" s="8" t="s">
        <v>73</v>
      </c>
      <c r="B15" s="7" t="s">
        <v>54</v>
      </c>
      <c r="C15" s="9" t="s">
        <v>39</v>
      </c>
      <c r="D15" s="17">
        <v>650000</v>
      </c>
      <c r="E15" s="17">
        <v>450000</v>
      </c>
      <c r="F15" s="10">
        <v>12</v>
      </c>
      <c r="G15" s="10">
        <v>8</v>
      </c>
      <c r="H15" s="10">
        <v>8</v>
      </c>
      <c r="I15" s="10">
        <v>18</v>
      </c>
      <c r="J15" s="10">
        <v>4</v>
      </c>
      <c r="K15" s="10">
        <v>5</v>
      </c>
      <c r="L15" s="10">
        <f t="shared" si="0"/>
        <v>55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7" customFormat="1" ht="12.75" customHeight="1" x14ac:dyDescent="0.2">
      <c r="A16" s="8" t="s">
        <v>74</v>
      </c>
      <c r="B16" s="7" t="s">
        <v>55</v>
      </c>
      <c r="C16" s="14" t="s">
        <v>40</v>
      </c>
      <c r="D16" s="18">
        <v>1237000</v>
      </c>
      <c r="E16" s="18">
        <v>700000</v>
      </c>
      <c r="F16" s="10">
        <v>17</v>
      </c>
      <c r="G16" s="10">
        <v>8</v>
      </c>
      <c r="H16" s="10">
        <v>7</v>
      </c>
      <c r="I16" s="10">
        <v>14</v>
      </c>
      <c r="J16" s="10">
        <v>0</v>
      </c>
      <c r="K16" s="10">
        <v>4</v>
      </c>
      <c r="L16" s="10">
        <f t="shared" si="0"/>
        <v>50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7" customFormat="1" x14ac:dyDescent="0.2">
      <c r="A17" s="8" t="s">
        <v>75</v>
      </c>
      <c r="B17" s="7" t="s">
        <v>56</v>
      </c>
      <c r="C17" s="9" t="s">
        <v>41</v>
      </c>
      <c r="D17" s="17">
        <v>1289800</v>
      </c>
      <c r="E17" s="17">
        <v>650000</v>
      </c>
      <c r="F17" s="10">
        <v>17</v>
      </c>
      <c r="G17" s="10">
        <v>9</v>
      </c>
      <c r="H17" s="10">
        <v>7</v>
      </c>
      <c r="I17" s="10">
        <v>15</v>
      </c>
      <c r="J17" s="10">
        <v>0</v>
      </c>
      <c r="K17" s="10">
        <v>4</v>
      </c>
      <c r="L17" s="10">
        <f t="shared" si="0"/>
        <v>52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7" customFormat="1" ht="12.75" customHeight="1" x14ac:dyDescent="0.2">
      <c r="A18" s="8" t="s">
        <v>76</v>
      </c>
      <c r="B18" s="7" t="s">
        <v>57</v>
      </c>
      <c r="C18" s="9" t="s">
        <v>42</v>
      </c>
      <c r="D18" s="17">
        <v>699600</v>
      </c>
      <c r="E18" s="17">
        <v>624600</v>
      </c>
      <c r="F18" s="10">
        <v>38</v>
      </c>
      <c r="G18" s="10">
        <v>13</v>
      </c>
      <c r="H18" s="10">
        <v>8</v>
      </c>
      <c r="I18" s="10">
        <v>20</v>
      </c>
      <c r="J18" s="10">
        <v>0</v>
      </c>
      <c r="K18" s="10">
        <v>5</v>
      </c>
      <c r="L18" s="10">
        <f t="shared" si="0"/>
        <v>84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7" customFormat="1" ht="12.75" customHeight="1" x14ac:dyDescent="0.2">
      <c r="A19" s="8" t="s">
        <v>85</v>
      </c>
      <c r="B19" s="7" t="s">
        <v>58</v>
      </c>
      <c r="C19" s="9" t="s">
        <v>43</v>
      </c>
      <c r="D19" s="17">
        <v>1189095</v>
      </c>
      <c r="E19" s="17">
        <v>510000</v>
      </c>
      <c r="F19" s="10">
        <v>37</v>
      </c>
      <c r="G19" s="10">
        <v>10</v>
      </c>
      <c r="H19" s="10">
        <v>7</v>
      </c>
      <c r="I19" s="10">
        <v>22</v>
      </c>
      <c r="J19" s="10">
        <v>0</v>
      </c>
      <c r="K19" s="10">
        <v>5</v>
      </c>
      <c r="L19" s="10">
        <f t="shared" si="0"/>
        <v>81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7" customFormat="1" ht="13.5" customHeight="1" x14ac:dyDescent="0.2">
      <c r="A20" s="8" t="s">
        <v>86</v>
      </c>
      <c r="B20" s="7" t="s">
        <v>59</v>
      </c>
      <c r="C20" s="9" t="s">
        <v>44</v>
      </c>
      <c r="D20" s="17">
        <v>768000</v>
      </c>
      <c r="E20" s="17">
        <v>380000</v>
      </c>
      <c r="F20" s="10">
        <v>20</v>
      </c>
      <c r="G20" s="10">
        <v>10</v>
      </c>
      <c r="H20" s="10">
        <v>7</v>
      </c>
      <c r="I20" s="10">
        <v>18</v>
      </c>
      <c r="J20" s="10">
        <v>1</v>
      </c>
      <c r="K20" s="10">
        <v>5</v>
      </c>
      <c r="L20" s="10">
        <f t="shared" si="0"/>
        <v>61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7" customFormat="1" ht="12.75" customHeight="1" x14ac:dyDescent="0.2">
      <c r="A21" s="8" t="s">
        <v>77</v>
      </c>
      <c r="B21" s="7" t="s">
        <v>60</v>
      </c>
      <c r="C21" s="9" t="s">
        <v>45</v>
      </c>
      <c r="D21" s="17">
        <v>825000</v>
      </c>
      <c r="E21" s="17">
        <v>700000</v>
      </c>
      <c r="F21" s="10">
        <v>37</v>
      </c>
      <c r="G21" s="10">
        <v>13</v>
      </c>
      <c r="H21" s="10">
        <v>8</v>
      </c>
      <c r="I21" s="10">
        <v>23</v>
      </c>
      <c r="J21" s="10">
        <v>5</v>
      </c>
      <c r="K21" s="10">
        <v>5</v>
      </c>
      <c r="L21" s="10">
        <f t="shared" si="0"/>
        <v>91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7" customFormat="1" ht="12.75" customHeight="1" x14ac:dyDescent="0.2">
      <c r="A22" s="8" t="s">
        <v>78</v>
      </c>
      <c r="B22" s="7" t="s">
        <v>61</v>
      </c>
      <c r="C22" s="14" t="s">
        <v>46</v>
      </c>
      <c r="D22" s="18">
        <v>777000</v>
      </c>
      <c r="E22" s="18">
        <v>560000</v>
      </c>
      <c r="F22" s="10">
        <v>36</v>
      </c>
      <c r="G22" s="10">
        <v>10</v>
      </c>
      <c r="H22" s="10">
        <v>8</v>
      </c>
      <c r="I22" s="10">
        <v>21</v>
      </c>
      <c r="J22" s="10">
        <v>4</v>
      </c>
      <c r="K22" s="10">
        <v>5</v>
      </c>
      <c r="L22" s="10">
        <f t="shared" si="0"/>
        <v>84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7" customFormat="1" ht="12.75" customHeight="1" x14ac:dyDescent="0.2">
      <c r="A23" s="8" t="s">
        <v>79</v>
      </c>
      <c r="B23" s="7" t="s">
        <v>62</v>
      </c>
      <c r="C23" s="9" t="s">
        <v>47</v>
      </c>
      <c r="D23" s="17">
        <v>613000</v>
      </c>
      <c r="E23" s="17">
        <v>500000</v>
      </c>
      <c r="F23" s="10">
        <v>37</v>
      </c>
      <c r="G23" s="10">
        <v>11</v>
      </c>
      <c r="H23" s="10">
        <v>7</v>
      </c>
      <c r="I23" s="10">
        <v>20</v>
      </c>
      <c r="J23" s="10">
        <v>2</v>
      </c>
      <c r="K23" s="10">
        <v>5</v>
      </c>
      <c r="L23" s="10">
        <f t="shared" si="0"/>
        <v>82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7" customFormat="1" ht="12.75" customHeight="1" x14ac:dyDescent="0.2">
      <c r="A24" s="8" t="s">
        <v>80</v>
      </c>
      <c r="B24" s="7" t="s">
        <v>63</v>
      </c>
      <c r="C24" s="14" t="s">
        <v>48</v>
      </c>
      <c r="D24" s="18">
        <v>800000</v>
      </c>
      <c r="E24" s="18">
        <v>550000</v>
      </c>
      <c r="F24" s="10">
        <v>35</v>
      </c>
      <c r="G24" s="10">
        <v>11</v>
      </c>
      <c r="H24" s="10">
        <v>8</v>
      </c>
      <c r="I24" s="10">
        <v>22</v>
      </c>
      <c r="J24" s="10">
        <v>3</v>
      </c>
      <c r="K24" s="10">
        <v>5</v>
      </c>
      <c r="L24" s="10">
        <f t="shared" si="0"/>
        <v>84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7" customFormat="1" x14ac:dyDescent="0.2">
      <c r="A25" s="8" t="s">
        <v>81</v>
      </c>
      <c r="B25" s="7" t="s">
        <v>64</v>
      </c>
      <c r="C25" s="9" t="s">
        <v>49</v>
      </c>
      <c r="D25" s="17">
        <v>1320000</v>
      </c>
      <c r="E25" s="17">
        <v>600000</v>
      </c>
      <c r="F25" s="10">
        <v>22</v>
      </c>
      <c r="G25" s="10">
        <v>12</v>
      </c>
      <c r="H25" s="10">
        <v>7</v>
      </c>
      <c r="I25" s="10">
        <v>23</v>
      </c>
      <c r="J25" s="10">
        <v>5</v>
      </c>
      <c r="K25" s="10">
        <v>5</v>
      </c>
      <c r="L25" s="10">
        <f t="shared" si="0"/>
        <v>74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7" customFormat="1" ht="12.75" customHeight="1" x14ac:dyDescent="0.2">
      <c r="A26" s="8" t="s">
        <v>82</v>
      </c>
      <c r="B26" s="7" t="s">
        <v>65</v>
      </c>
      <c r="C26" s="14" t="s">
        <v>50</v>
      </c>
      <c r="D26" s="18">
        <v>588000</v>
      </c>
      <c r="E26" s="18">
        <v>294000</v>
      </c>
      <c r="F26" s="10">
        <v>20</v>
      </c>
      <c r="G26" s="10">
        <v>7</v>
      </c>
      <c r="H26" s="10">
        <v>8</v>
      </c>
      <c r="I26" s="10">
        <v>12</v>
      </c>
      <c r="J26" s="10">
        <v>1</v>
      </c>
      <c r="K26" s="10">
        <v>4</v>
      </c>
      <c r="L26" s="10">
        <f t="shared" si="0"/>
        <v>52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7" customFormat="1" ht="12.75" customHeight="1" x14ac:dyDescent="0.2">
      <c r="A27" s="8" t="s">
        <v>83</v>
      </c>
      <c r="B27" s="7" t="s">
        <v>66</v>
      </c>
      <c r="C27" s="14" t="s">
        <v>51</v>
      </c>
      <c r="D27" s="18">
        <v>605000</v>
      </c>
      <c r="E27" s="18">
        <v>400000</v>
      </c>
      <c r="F27" s="10">
        <v>32</v>
      </c>
      <c r="G27" s="10">
        <v>11</v>
      </c>
      <c r="H27" s="10">
        <v>8</v>
      </c>
      <c r="I27" s="10">
        <v>23</v>
      </c>
      <c r="J27" s="10">
        <v>0</v>
      </c>
      <c r="K27" s="10">
        <v>5</v>
      </c>
      <c r="L27" s="10">
        <f t="shared" si="0"/>
        <v>79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D28" s="19">
        <f>SUM(D12:D27)</f>
        <v>15112905</v>
      </c>
      <c r="E28" s="19">
        <f>SUM(E12:E27)</f>
        <v>8479600</v>
      </c>
      <c r="F28" s="15"/>
    </row>
    <row r="29" spans="1:77" x14ac:dyDescent="0.25">
      <c r="E29" s="15"/>
      <c r="F29" s="15"/>
      <c r="G29" s="15"/>
      <c r="H29" s="15"/>
    </row>
  </sheetData>
  <mergeCells count="19">
    <mergeCell ref="D7:L7"/>
    <mergeCell ref="J9:J10"/>
    <mergeCell ref="K9:K10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D5:K5"/>
    <mergeCell ref="A2:C2"/>
    <mergeCell ref="A3:C3"/>
    <mergeCell ref="D3:K3"/>
    <mergeCell ref="A4:C4"/>
    <mergeCell ref="D4:K4"/>
  </mergeCells>
  <dataValidations count="5">
    <dataValidation type="decimal" operator="lessThanOrEqual" allowBlank="1" showInputMessage="1" showErrorMessage="1" error="max. 40" sqref="F12:F27" xr:uid="{84063E19-DDBE-46FF-957E-88CCED3421CC}">
      <formula1>40</formula1>
    </dataValidation>
    <dataValidation type="decimal" operator="lessThanOrEqual" allowBlank="1" showInputMessage="1" showErrorMessage="1" error="max. 10" sqref="H12:H27" xr:uid="{A992371C-01AF-4165-8850-1BA05921AA00}">
      <formula1>10</formula1>
    </dataValidation>
    <dataValidation type="decimal" operator="lessThanOrEqual" allowBlank="1" showInputMessage="1" showErrorMessage="1" error="max. 5" sqref="J12:K27" xr:uid="{2389C4E6-DDBA-4ED1-BE60-DFF86FFE101B}">
      <formula1>5</formula1>
    </dataValidation>
    <dataValidation type="decimal" operator="lessThanOrEqual" allowBlank="1" showInputMessage="1" showErrorMessage="1" error="max. 15" sqref="G12:G27" xr:uid="{902424BD-7FC9-4CBD-81EF-233D21A3CC40}">
      <formula1>15</formula1>
    </dataValidation>
    <dataValidation type="decimal" operator="lessThanOrEqual" allowBlank="1" showInputMessage="1" showErrorMessage="1" error="max. 25" sqref="I12:I27" xr:uid="{51DFA827-ACBD-42F3-941A-7C779DB356C1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1DACD-E21B-4E8F-A935-E16EE00FDD82}">
  <dimension ref="A1:BY29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23.28515625" style="2" customWidth="1"/>
    <col min="3" max="3" width="24.5703125" style="2" customWidth="1"/>
    <col min="4" max="4" width="15.5703125" style="2" customWidth="1"/>
    <col min="5" max="5" width="15" style="2" customWidth="1"/>
    <col min="6" max="6" width="11.42578125" style="2" customWidth="1"/>
    <col min="7" max="8" width="11.42578125" style="3" customWidth="1"/>
    <col min="9" max="11" width="11.42578125" style="2" customWidth="1"/>
    <col min="12" max="12" width="9.7109375" style="2" customWidth="1"/>
    <col min="13" max="18" width="9.28515625" style="2" customWidth="1"/>
    <col min="19" max="19" width="14.42578125" style="2" customWidth="1"/>
    <col min="20" max="20" width="21.7109375" style="2" customWidth="1"/>
    <col min="21" max="21" width="10.28515625" style="2" customWidth="1"/>
    <col min="22" max="25" width="9.28515625" style="2" customWidth="1"/>
    <col min="26" max="26" width="10.28515625" style="2" customWidth="1"/>
    <col min="27" max="28" width="15.7109375" style="2" customWidth="1"/>
    <col min="29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6" t="s">
        <v>34</v>
      </c>
      <c r="B2" s="37"/>
      <c r="C2" s="37"/>
      <c r="D2" s="4" t="s">
        <v>22</v>
      </c>
    </row>
    <row r="3" spans="1:77" ht="14.45" customHeight="1" x14ac:dyDescent="0.25">
      <c r="A3" s="37" t="s">
        <v>27</v>
      </c>
      <c r="B3" s="37"/>
      <c r="C3" s="37"/>
      <c r="D3" s="35" t="s">
        <v>25</v>
      </c>
      <c r="E3" s="35"/>
      <c r="F3" s="35"/>
      <c r="G3" s="35"/>
      <c r="H3" s="35"/>
      <c r="I3" s="35"/>
      <c r="J3" s="35"/>
      <c r="K3" s="35"/>
    </row>
    <row r="4" spans="1:77" ht="51.75" customHeight="1" x14ac:dyDescent="0.25">
      <c r="A4" s="36" t="s">
        <v>35</v>
      </c>
      <c r="B4" s="37"/>
      <c r="C4" s="37"/>
      <c r="D4" s="35" t="s">
        <v>26</v>
      </c>
      <c r="E4" s="35"/>
      <c r="F4" s="35"/>
      <c r="G4" s="35"/>
      <c r="H4" s="35"/>
      <c r="I4" s="35"/>
      <c r="J4" s="35"/>
      <c r="K4" s="35"/>
    </row>
    <row r="5" spans="1:77" ht="60.6" customHeight="1" x14ac:dyDescent="0.25">
      <c r="A5" s="16"/>
      <c r="D5" s="35" t="s">
        <v>28</v>
      </c>
      <c r="E5" s="35"/>
      <c r="F5" s="35"/>
      <c r="G5" s="35"/>
      <c r="H5" s="35"/>
      <c r="I5" s="35"/>
      <c r="J5" s="35"/>
      <c r="K5" s="35"/>
    </row>
    <row r="6" spans="1:77" ht="18" customHeight="1" x14ac:dyDescent="0.25">
      <c r="A6" s="16"/>
      <c r="D6" s="24"/>
      <c r="E6" s="24"/>
      <c r="F6" s="24"/>
      <c r="G6" s="24"/>
      <c r="H6" s="24"/>
      <c r="I6" s="24"/>
      <c r="J6" s="24"/>
      <c r="K6" s="24"/>
    </row>
    <row r="7" spans="1:77" ht="67.5" customHeight="1" x14ac:dyDescent="0.25">
      <c r="A7" s="16"/>
      <c r="D7" s="35" t="s">
        <v>69</v>
      </c>
      <c r="E7" s="35"/>
      <c r="F7" s="35"/>
      <c r="G7" s="35"/>
      <c r="H7" s="35"/>
      <c r="I7" s="35"/>
      <c r="J7" s="35"/>
      <c r="K7" s="35"/>
      <c r="L7" s="35"/>
      <c r="M7" s="31"/>
      <c r="N7" s="31"/>
      <c r="O7" s="31"/>
      <c r="P7" s="31"/>
      <c r="Q7" s="31"/>
      <c r="R7" s="31"/>
    </row>
    <row r="8" spans="1:77" x14ac:dyDescent="0.25">
      <c r="A8" s="4"/>
    </row>
    <row r="9" spans="1:77" ht="26.45" customHeight="1" x14ac:dyDescent="0.25">
      <c r="A9" s="38" t="s">
        <v>0</v>
      </c>
      <c r="B9" s="38" t="s">
        <v>1</v>
      </c>
      <c r="C9" s="38" t="s">
        <v>17</v>
      </c>
      <c r="D9" s="38" t="s">
        <v>12</v>
      </c>
      <c r="E9" s="43" t="s">
        <v>2</v>
      </c>
      <c r="F9" s="38" t="s">
        <v>14</v>
      </c>
      <c r="G9" s="38" t="s">
        <v>29</v>
      </c>
      <c r="H9" s="38" t="s">
        <v>13</v>
      </c>
      <c r="I9" s="38" t="s">
        <v>30</v>
      </c>
      <c r="J9" s="38" t="s">
        <v>32</v>
      </c>
      <c r="K9" s="38" t="s">
        <v>33</v>
      </c>
      <c r="L9" s="38" t="s">
        <v>3</v>
      </c>
    </row>
    <row r="10" spans="1:77" ht="59.45" customHeight="1" x14ac:dyDescent="0.25">
      <c r="A10" s="42"/>
      <c r="B10" s="42"/>
      <c r="C10" s="42"/>
      <c r="D10" s="42"/>
      <c r="E10" s="44"/>
      <c r="F10" s="39"/>
      <c r="G10" s="39"/>
      <c r="H10" s="39"/>
      <c r="I10" s="39"/>
      <c r="J10" s="39"/>
      <c r="K10" s="39"/>
      <c r="L10" s="39"/>
    </row>
    <row r="11" spans="1:77" ht="28.9" customHeight="1" x14ac:dyDescent="0.25">
      <c r="A11" s="39"/>
      <c r="B11" s="39"/>
      <c r="C11" s="39"/>
      <c r="D11" s="39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7" customFormat="1" ht="12.75" customHeight="1" x14ac:dyDescent="0.2">
      <c r="A12" s="8" t="s">
        <v>70</v>
      </c>
      <c r="B12" s="7" t="s">
        <v>52</v>
      </c>
      <c r="C12" s="9" t="s">
        <v>36</v>
      </c>
      <c r="D12" s="17">
        <v>632640</v>
      </c>
      <c r="E12" s="17">
        <v>461000</v>
      </c>
      <c r="F12" s="10">
        <v>20</v>
      </c>
      <c r="G12" s="10">
        <v>9</v>
      </c>
      <c r="H12" s="10">
        <v>7</v>
      </c>
      <c r="I12" s="10">
        <v>19</v>
      </c>
      <c r="J12" s="10">
        <v>3</v>
      </c>
      <c r="K12" s="10">
        <v>5</v>
      </c>
      <c r="L12" s="10">
        <f>SUM(F12:K12)</f>
        <v>63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7" customFormat="1" ht="12.75" customHeight="1" x14ac:dyDescent="0.2">
      <c r="A13" s="8" t="s">
        <v>71</v>
      </c>
      <c r="B13" s="7" t="s">
        <v>52</v>
      </c>
      <c r="C13" s="9" t="s">
        <v>37</v>
      </c>
      <c r="D13" s="17">
        <v>905000</v>
      </c>
      <c r="E13" s="17">
        <v>200000</v>
      </c>
      <c r="F13" s="10">
        <v>34</v>
      </c>
      <c r="G13" s="10">
        <v>11</v>
      </c>
      <c r="H13" s="10">
        <v>8</v>
      </c>
      <c r="I13" s="10">
        <v>23</v>
      </c>
      <c r="J13" s="10">
        <v>3</v>
      </c>
      <c r="K13" s="10">
        <v>5</v>
      </c>
      <c r="L13" s="10">
        <f t="shared" ref="L13:L27" si="0">SUM(F13:K13)</f>
        <v>84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7" customFormat="1" ht="12.75" customHeight="1" x14ac:dyDescent="0.2">
      <c r="A14" s="8" t="s">
        <v>72</v>
      </c>
      <c r="B14" s="7" t="s">
        <v>53</v>
      </c>
      <c r="C14" s="14" t="s">
        <v>38</v>
      </c>
      <c r="D14" s="18">
        <v>2213770</v>
      </c>
      <c r="E14" s="18">
        <v>900000</v>
      </c>
      <c r="F14" s="10">
        <v>38</v>
      </c>
      <c r="G14" s="10">
        <v>14</v>
      </c>
      <c r="H14" s="10">
        <v>8</v>
      </c>
      <c r="I14" s="10">
        <v>24</v>
      </c>
      <c r="J14" s="10">
        <v>5</v>
      </c>
      <c r="K14" s="10">
        <v>5</v>
      </c>
      <c r="L14" s="10">
        <f t="shared" si="0"/>
        <v>94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7" customFormat="1" ht="12.75" customHeight="1" x14ac:dyDescent="0.2">
      <c r="A15" s="8" t="s">
        <v>73</v>
      </c>
      <c r="B15" s="7" t="s">
        <v>54</v>
      </c>
      <c r="C15" s="9" t="s">
        <v>39</v>
      </c>
      <c r="D15" s="17">
        <v>650000</v>
      </c>
      <c r="E15" s="17">
        <v>450000</v>
      </c>
      <c r="F15" s="10">
        <v>15</v>
      </c>
      <c r="G15" s="10">
        <v>8</v>
      </c>
      <c r="H15" s="10">
        <v>8</v>
      </c>
      <c r="I15" s="10">
        <v>17</v>
      </c>
      <c r="J15" s="10">
        <v>4</v>
      </c>
      <c r="K15" s="10">
        <v>5</v>
      </c>
      <c r="L15" s="10">
        <f t="shared" si="0"/>
        <v>57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7" customFormat="1" ht="12.75" customHeight="1" x14ac:dyDescent="0.2">
      <c r="A16" s="8" t="s">
        <v>74</v>
      </c>
      <c r="B16" s="7" t="s">
        <v>55</v>
      </c>
      <c r="C16" s="14" t="s">
        <v>40</v>
      </c>
      <c r="D16" s="18">
        <v>1237000</v>
      </c>
      <c r="E16" s="18">
        <v>700000</v>
      </c>
      <c r="F16" s="10">
        <v>14</v>
      </c>
      <c r="G16" s="10">
        <v>8</v>
      </c>
      <c r="H16" s="10">
        <v>7</v>
      </c>
      <c r="I16" s="10">
        <v>15</v>
      </c>
      <c r="J16" s="10">
        <v>0</v>
      </c>
      <c r="K16" s="10">
        <v>4</v>
      </c>
      <c r="L16" s="10">
        <f t="shared" si="0"/>
        <v>48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7" customFormat="1" x14ac:dyDescent="0.2">
      <c r="A17" s="8" t="s">
        <v>75</v>
      </c>
      <c r="B17" s="7" t="s">
        <v>56</v>
      </c>
      <c r="C17" s="9" t="s">
        <v>41</v>
      </c>
      <c r="D17" s="17">
        <v>1289800</v>
      </c>
      <c r="E17" s="17">
        <v>650000</v>
      </c>
      <c r="F17" s="10">
        <v>18</v>
      </c>
      <c r="G17" s="10">
        <v>9</v>
      </c>
      <c r="H17" s="10">
        <v>7</v>
      </c>
      <c r="I17" s="10">
        <v>16</v>
      </c>
      <c r="J17" s="10">
        <v>0</v>
      </c>
      <c r="K17" s="10">
        <v>4</v>
      </c>
      <c r="L17" s="10">
        <f t="shared" si="0"/>
        <v>54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7" customFormat="1" ht="12.75" customHeight="1" x14ac:dyDescent="0.2">
      <c r="A18" s="8" t="s">
        <v>76</v>
      </c>
      <c r="B18" s="7" t="s">
        <v>57</v>
      </c>
      <c r="C18" s="9" t="s">
        <v>42</v>
      </c>
      <c r="D18" s="17">
        <v>699600</v>
      </c>
      <c r="E18" s="17">
        <v>624600</v>
      </c>
      <c r="F18" s="10">
        <v>36</v>
      </c>
      <c r="G18" s="10">
        <v>12</v>
      </c>
      <c r="H18" s="10">
        <v>7</v>
      </c>
      <c r="I18" s="10">
        <v>20</v>
      </c>
      <c r="J18" s="10">
        <v>0</v>
      </c>
      <c r="K18" s="10">
        <v>5</v>
      </c>
      <c r="L18" s="10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7" customFormat="1" ht="12.75" customHeight="1" x14ac:dyDescent="0.2">
      <c r="A19" s="8" t="s">
        <v>85</v>
      </c>
      <c r="B19" s="7" t="s">
        <v>58</v>
      </c>
      <c r="C19" s="9" t="s">
        <v>43</v>
      </c>
      <c r="D19" s="17">
        <v>1189095</v>
      </c>
      <c r="E19" s="17">
        <v>510000</v>
      </c>
      <c r="F19" s="10">
        <v>35</v>
      </c>
      <c r="G19" s="10">
        <v>12</v>
      </c>
      <c r="H19" s="10">
        <v>7</v>
      </c>
      <c r="I19" s="10">
        <v>21</v>
      </c>
      <c r="J19" s="10">
        <v>0</v>
      </c>
      <c r="K19" s="10">
        <v>5</v>
      </c>
      <c r="L19" s="10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7" customFormat="1" ht="13.5" customHeight="1" x14ac:dyDescent="0.2">
      <c r="A20" s="8" t="s">
        <v>86</v>
      </c>
      <c r="B20" s="7" t="s">
        <v>59</v>
      </c>
      <c r="C20" s="9" t="s">
        <v>44</v>
      </c>
      <c r="D20" s="17">
        <v>768000</v>
      </c>
      <c r="E20" s="17">
        <v>380000</v>
      </c>
      <c r="F20" s="10">
        <v>20</v>
      </c>
      <c r="G20" s="10">
        <v>10</v>
      </c>
      <c r="H20" s="10">
        <v>7</v>
      </c>
      <c r="I20" s="10">
        <v>18</v>
      </c>
      <c r="J20" s="10">
        <v>1</v>
      </c>
      <c r="K20" s="10">
        <v>5</v>
      </c>
      <c r="L20" s="10">
        <f t="shared" si="0"/>
        <v>61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7" customFormat="1" ht="12.75" customHeight="1" x14ac:dyDescent="0.2">
      <c r="A21" s="8" t="s">
        <v>77</v>
      </c>
      <c r="B21" s="7" t="s">
        <v>60</v>
      </c>
      <c r="C21" s="9" t="s">
        <v>45</v>
      </c>
      <c r="D21" s="17">
        <v>825000</v>
      </c>
      <c r="E21" s="17">
        <v>700000</v>
      </c>
      <c r="F21" s="10">
        <v>38</v>
      </c>
      <c r="G21" s="10">
        <v>14</v>
      </c>
      <c r="H21" s="10">
        <v>7</v>
      </c>
      <c r="I21" s="10">
        <v>22</v>
      </c>
      <c r="J21" s="10">
        <v>5</v>
      </c>
      <c r="K21" s="10">
        <v>5</v>
      </c>
      <c r="L21" s="10">
        <f t="shared" si="0"/>
        <v>91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7" customFormat="1" ht="12.75" customHeight="1" x14ac:dyDescent="0.2">
      <c r="A22" s="8" t="s">
        <v>78</v>
      </c>
      <c r="B22" s="7" t="s">
        <v>61</v>
      </c>
      <c r="C22" s="14" t="s">
        <v>46</v>
      </c>
      <c r="D22" s="18">
        <v>777000</v>
      </c>
      <c r="E22" s="18">
        <v>560000</v>
      </c>
      <c r="F22" s="10">
        <v>37</v>
      </c>
      <c r="G22" s="10">
        <v>12</v>
      </c>
      <c r="H22" s="10">
        <v>8</v>
      </c>
      <c r="I22" s="10">
        <v>20</v>
      </c>
      <c r="J22" s="10">
        <v>4</v>
      </c>
      <c r="K22" s="10">
        <v>5</v>
      </c>
      <c r="L22" s="10">
        <f t="shared" si="0"/>
        <v>86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7" customFormat="1" ht="12.75" customHeight="1" x14ac:dyDescent="0.2">
      <c r="A23" s="8" t="s">
        <v>79</v>
      </c>
      <c r="B23" s="7" t="s">
        <v>62</v>
      </c>
      <c r="C23" s="9" t="s">
        <v>47</v>
      </c>
      <c r="D23" s="17">
        <v>613000</v>
      </c>
      <c r="E23" s="17">
        <v>500000</v>
      </c>
      <c r="F23" s="10">
        <v>37</v>
      </c>
      <c r="G23" s="10">
        <v>13</v>
      </c>
      <c r="H23" s="10">
        <v>7</v>
      </c>
      <c r="I23" s="10">
        <v>22</v>
      </c>
      <c r="J23" s="10">
        <v>2</v>
      </c>
      <c r="K23" s="10">
        <v>5</v>
      </c>
      <c r="L23" s="10">
        <f t="shared" si="0"/>
        <v>86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7" customFormat="1" ht="12.75" customHeight="1" x14ac:dyDescent="0.2">
      <c r="A24" s="8" t="s">
        <v>80</v>
      </c>
      <c r="B24" s="7" t="s">
        <v>63</v>
      </c>
      <c r="C24" s="14" t="s">
        <v>48</v>
      </c>
      <c r="D24" s="18">
        <v>800000</v>
      </c>
      <c r="E24" s="18">
        <v>550000</v>
      </c>
      <c r="F24" s="10">
        <v>34</v>
      </c>
      <c r="G24" s="10">
        <v>11</v>
      </c>
      <c r="H24" s="10">
        <v>8</v>
      </c>
      <c r="I24" s="10">
        <v>20</v>
      </c>
      <c r="J24" s="10">
        <v>3</v>
      </c>
      <c r="K24" s="10">
        <v>5</v>
      </c>
      <c r="L24" s="10">
        <f t="shared" si="0"/>
        <v>81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7" customFormat="1" x14ac:dyDescent="0.2">
      <c r="A25" s="8" t="s">
        <v>81</v>
      </c>
      <c r="B25" s="7" t="s">
        <v>64</v>
      </c>
      <c r="C25" s="9" t="s">
        <v>49</v>
      </c>
      <c r="D25" s="17">
        <v>1320000</v>
      </c>
      <c r="E25" s="17">
        <v>600000</v>
      </c>
      <c r="F25" s="10">
        <v>25</v>
      </c>
      <c r="G25" s="10">
        <v>13</v>
      </c>
      <c r="H25" s="10">
        <v>7</v>
      </c>
      <c r="I25" s="10">
        <v>23</v>
      </c>
      <c r="J25" s="10">
        <v>5</v>
      </c>
      <c r="K25" s="10">
        <v>5</v>
      </c>
      <c r="L25" s="10">
        <f t="shared" si="0"/>
        <v>78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7" customFormat="1" ht="12.75" customHeight="1" x14ac:dyDescent="0.2">
      <c r="A26" s="8" t="s">
        <v>82</v>
      </c>
      <c r="B26" s="7" t="s">
        <v>65</v>
      </c>
      <c r="C26" s="14" t="s">
        <v>50</v>
      </c>
      <c r="D26" s="18">
        <v>588000</v>
      </c>
      <c r="E26" s="18">
        <v>294000</v>
      </c>
      <c r="F26" s="10">
        <v>20</v>
      </c>
      <c r="G26" s="10">
        <v>9</v>
      </c>
      <c r="H26" s="10">
        <v>8</v>
      </c>
      <c r="I26" s="10">
        <v>13</v>
      </c>
      <c r="J26" s="10">
        <v>1</v>
      </c>
      <c r="K26" s="10">
        <v>4</v>
      </c>
      <c r="L26" s="10">
        <f t="shared" si="0"/>
        <v>55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7" customFormat="1" ht="12.75" customHeight="1" x14ac:dyDescent="0.2">
      <c r="A27" s="8" t="s">
        <v>83</v>
      </c>
      <c r="B27" s="7" t="s">
        <v>66</v>
      </c>
      <c r="C27" s="14" t="s">
        <v>51</v>
      </c>
      <c r="D27" s="18">
        <v>605000</v>
      </c>
      <c r="E27" s="18">
        <v>400000</v>
      </c>
      <c r="F27" s="10">
        <v>36</v>
      </c>
      <c r="G27" s="10">
        <v>11</v>
      </c>
      <c r="H27" s="10">
        <v>8</v>
      </c>
      <c r="I27" s="10">
        <v>22</v>
      </c>
      <c r="J27" s="10">
        <v>0</v>
      </c>
      <c r="K27" s="10">
        <v>5</v>
      </c>
      <c r="L27" s="10">
        <f t="shared" si="0"/>
        <v>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x14ac:dyDescent="0.25">
      <c r="D28" s="19">
        <f>SUM(D12:D27)</f>
        <v>15112905</v>
      </c>
      <c r="E28" s="19">
        <f>SUM(E12:E27)</f>
        <v>8479600</v>
      </c>
      <c r="F28" s="15"/>
    </row>
    <row r="29" spans="1:77" x14ac:dyDescent="0.25">
      <c r="E29" s="15"/>
      <c r="F29" s="15"/>
      <c r="G29" s="15"/>
      <c r="H29" s="15"/>
    </row>
  </sheetData>
  <mergeCells count="19">
    <mergeCell ref="D7:L7"/>
    <mergeCell ref="J9:J10"/>
    <mergeCell ref="K9:K10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D5:K5"/>
    <mergeCell ref="A2:C2"/>
    <mergeCell ref="A3:C3"/>
    <mergeCell ref="D3:K3"/>
    <mergeCell ref="A4:C4"/>
    <mergeCell ref="D4:K4"/>
  </mergeCells>
  <dataValidations count="5">
    <dataValidation type="decimal" operator="lessThanOrEqual" allowBlank="1" showInputMessage="1" showErrorMessage="1" error="max. 40" sqref="F12:F27" xr:uid="{4FE9FE95-82A2-4C29-B1C7-4E8435765703}">
      <formula1>40</formula1>
    </dataValidation>
    <dataValidation type="decimal" operator="lessThanOrEqual" allowBlank="1" showInputMessage="1" showErrorMessage="1" error="max. 10" sqref="H12:H27" xr:uid="{71F1A9DB-19C7-4763-8222-C4E3AB8E38C6}">
      <formula1>10</formula1>
    </dataValidation>
    <dataValidation type="decimal" operator="lessThanOrEqual" allowBlank="1" showInputMessage="1" showErrorMessage="1" error="max. 5" sqref="J12:K27" xr:uid="{6CBBACA8-7F9D-4E5A-B5D7-EEF78E30283B}">
      <formula1>5</formula1>
    </dataValidation>
    <dataValidation type="decimal" operator="lessThanOrEqual" allowBlank="1" showInputMessage="1" showErrorMessage="1" error="max. 15" sqref="G12:G27" xr:uid="{6557CAEF-DDA5-4330-84CE-494C44A1CB19}">
      <formula1>15</formula1>
    </dataValidation>
    <dataValidation type="decimal" operator="lessThanOrEqual" allowBlank="1" showInputMessage="1" showErrorMessage="1" error="max. 25" sqref="I12:I27" xr:uid="{ABB50B95-787F-45D7-81F5-71C866435580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Kompletní vývoj dokumentu</vt:lpstr>
      <vt:lpstr>BK</vt:lpstr>
      <vt:lpstr>HB</vt:lpstr>
      <vt:lpstr>LC</vt:lpstr>
      <vt:lpstr>MŠ</vt:lpstr>
      <vt:lpstr>NS</vt:lpstr>
      <vt:lpstr>PK</vt:lpstr>
      <vt:lpstr>PBa</vt:lpstr>
      <vt:lpstr>PBi</vt:lpstr>
      <vt:lpstr>'Kompletní vývoj dokumentu'!Oblast_tisku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2024-03-06T13:09:44Z</dcterms:modified>
</cp:coreProperties>
</file>